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ahraman\Desktop\"/>
    </mc:Choice>
  </mc:AlternateContent>
  <xr:revisionPtr revIDLastSave="0" documentId="13_ncr:1_{32DDCA8B-3AE6-4E12-BBCB-4ED6388E59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YŞ Aylık" sheetId="1" r:id="rId1"/>
  </sheets>
  <externalReferences>
    <externalReference r:id="rId2"/>
  </externalReferences>
  <definedNames>
    <definedName name="_xlnm._FilterDatabase" localSheetId="0" hidden="1">'PYŞ Aylık'!#REF!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6" i="1" l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45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X87" i="1"/>
  <c r="Y87" i="1" s="1"/>
  <c r="X86" i="1"/>
  <c r="Y86" i="1" s="1"/>
  <c r="X85" i="1"/>
  <c r="Y85" i="1" s="1"/>
  <c r="X84" i="1"/>
  <c r="Y84" i="1" s="1"/>
  <c r="X83" i="1"/>
  <c r="Y83" i="1" s="1"/>
  <c r="X82" i="1"/>
  <c r="Y82" i="1" s="1"/>
  <c r="X81" i="1"/>
  <c r="Y81" i="1" s="1"/>
  <c r="X80" i="1"/>
  <c r="Y80" i="1" s="1"/>
  <c r="X79" i="1"/>
  <c r="Y79" i="1" s="1"/>
  <c r="X78" i="1"/>
  <c r="Y78" i="1" s="1"/>
  <c r="X77" i="1"/>
  <c r="Y77" i="1" s="1"/>
  <c r="X76" i="1"/>
  <c r="Y76" i="1" s="1"/>
  <c r="X75" i="1"/>
  <c r="Y75" i="1" s="1"/>
  <c r="X74" i="1"/>
  <c r="Y74" i="1" s="1"/>
  <c r="X73" i="1"/>
  <c r="Y73" i="1" s="1"/>
  <c r="X72" i="1"/>
  <c r="Y72" i="1" s="1"/>
  <c r="X71" i="1"/>
  <c r="Y71" i="1" s="1"/>
  <c r="X70" i="1"/>
  <c r="Y70" i="1" s="1"/>
  <c r="X69" i="1"/>
  <c r="Y69" i="1" s="1"/>
  <c r="X68" i="1"/>
  <c r="Y68" i="1" s="1"/>
  <c r="AD87" i="1" l="1"/>
  <c r="AD86" i="1" l="1"/>
  <c r="AD85" i="1" l="1"/>
  <c r="AD84" i="1"/>
  <c r="AD83" i="1"/>
  <c r="AD82" i="1"/>
  <c r="AD80" i="1"/>
  <c r="AD81" i="1"/>
  <c r="AD79" i="1" l="1"/>
  <c r="AD78" i="1" l="1"/>
  <c r="AD77" i="1"/>
  <c r="AD76" i="1"/>
  <c r="AD75" i="1" l="1"/>
  <c r="AD74" i="1"/>
  <c r="AD73" i="1"/>
  <c r="AD72" i="1"/>
  <c r="AD71" i="1" l="1"/>
  <c r="X58" i="1"/>
  <c r="Y58" i="1" s="1"/>
  <c r="X59" i="1"/>
  <c r="Y59" i="1" s="1"/>
  <c r="X60" i="1"/>
  <c r="Y60" i="1" s="1"/>
  <c r="X61" i="1"/>
  <c r="Y61" i="1" s="1"/>
  <c r="X62" i="1"/>
  <c r="Y62" i="1" s="1"/>
  <c r="X63" i="1"/>
  <c r="Y63" i="1" s="1"/>
  <c r="X64" i="1"/>
  <c r="Y64" i="1" s="1"/>
  <c r="X65" i="1"/>
  <c r="Y65" i="1" s="1"/>
  <c r="X66" i="1"/>
  <c r="Y66" i="1" s="1"/>
  <c r="X67" i="1"/>
  <c r="Y67" i="1" s="1"/>
  <c r="X57" i="1"/>
  <c r="Y57" i="1" s="1"/>
  <c r="AD70" i="1" l="1"/>
  <c r="AD69" i="1"/>
  <c r="AD68" i="1" l="1"/>
  <c r="AD67" i="1"/>
  <c r="AD66" i="1"/>
  <c r="AD64" i="1" l="1"/>
  <c r="AD65" i="1"/>
  <c r="AD10" i="1" l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Y45" i="1" l="1"/>
  <c r="Y46" i="1"/>
  <c r="Y47" i="1"/>
  <c r="Y48" i="1"/>
  <c r="Y49" i="1"/>
  <c r="Y50" i="1"/>
  <c r="Y51" i="1"/>
  <c r="Y52" i="1"/>
  <c r="Y53" i="1"/>
  <c r="Y54" i="1"/>
  <c r="Y55" i="1"/>
  <c r="Y56" i="1"/>
  <c r="AD9" i="1" l="1"/>
  <c r="Y44" i="1" l="1"/>
  <c r="Y43" i="1"/>
  <c r="Y42" i="1"/>
  <c r="Y41" i="1"/>
  <c r="Y40" i="1"/>
  <c r="Y39" i="1"/>
  <c r="Y38" i="1"/>
  <c r="Y37" i="1"/>
  <c r="Y36" i="1"/>
  <c r="Y35" i="1"/>
  <c r="Y34" i="1"/>
  <c r="Y33" i="1"/>
  <c r="Y31" i="1" l="1"/>
  <c r="Y29" i="1"/>
  <c r="Y32" i="1"/>
  <c r="Y30" i="1"/>
  <c r="Y28" i="1"/>
  <c r="Y27" i="1"/>
  <c r="Y24" i="1" l="1"/>
  <c r="Y16" i="1"/>
  <c r="Y25" i="1"/>
  <c r="Y14" i="1"/>
  <c r="Y17" i="1"/>
  <c r="Y15" i="1"/>
  <c r="Y13" i="1"/>
  <c r="Y20" i="1"/>
  <c r="Y12" i="1"/>
  <c r="Y23" i="1"/>
  <c r="Y22" i="1"/>
  <c r="Y21" i="1"/>
  <c r="Y9" i="1"/>
  <c r="Y19" i="1"/>
  <c r="Y11" i="1"/>
  <c r="Y26" i="1"/>
  <c r="Y18" i="1"/>
  <c r="Y10" i="1"/>
  <c r="M13" i="1"/>
  <c r="M14" i="1"/>
  <c r="M15" i="1"/>
  <c r="M16" i="1"/>
  <c r="M17" i="1"/>
  <c r="M18" i="1"/>
  <c r="M19" i="1"/>
  <c r="M20" i="1"/>
  <c r="M21" i="1"/>
  <c r="M12" i="1"/>
  <c r="M10" i="1"/>
  <c r="M11" i="1"/>
  <c r="M9" i="1"/>
  <c r="G13" i="1"/>
  <c r="G14" i="1"/>
  <c r="G15" i="1"/>
  <c r="G16" i="1"/>
  <c r="G17" i="1"/>
  <c r="G18" i="1"/>
  <c r="G19" i="1"/>
  <c r="G20" i="1"/>
  <c r="G21" i="1"/>
  <c r="G12" i="1"/>
  <c r="G10" i="1"/>
  <c r="G11" i="1"/>
  <c r="G9" i="1"/>
  <c r="S10" i="1" l="1"/>
  <c r="S11" i="1"/>
  <c r="S12" i="1"/>
  <c r="S13" i="1"/>
  <c r="S14" i="1"/>
  <c r="S15" i="1"/>
  <c r="S16" i="1"/>
  <c r="S17" i="1"/>
  <c r="S18" i="1"/>
  <c r="S19" i="1"/>
  <c r="S20" i="1"/>
  <c r="S21" i="1"/>
  <c r="S9" i="1"/>
  <c r="X139" i="1" l="1"/>
</calcChain>
</file>

<file path=xl/sharedStrings.xml><?xml version="1.0" encoding="utf-8"?>
<sst xmlns="http://schemas.openxmlformats.org/spreadsheetml/2006/main" count="115" uniqueCount="83">
  <si>
    <t>201701</t>
  </si>
  <si>
    <t>Yatırım Fonu</t>
  </si>
  <si>
    <t>Emeklilik Yatırım Fonu</t>
  </si>
  <si>
    <t>Yatırım Ortaklığı</t>
  </si>
  <si>
    <t>Bireysel Portföy Yönetimi</t>
  </si>
  <si>
    <t>Toplam</t>
  </si>
  <si>
    <t>201702</t>
  </si>
  <si>
    <t>201703</t>
  </si>
  <si>
    <t>201704</t>
  </si>
  <si>
    <t>201705</t>
  </si>
  <si>
    <t>201706</t>
  </si>
  <si>
    <t>201707</t>
  </si>
  <si>
    <t>201708</t>
  </si>
  <si>
    <t>201709</t>
  </si>
  <si>
    <t>201710</t>
  </si>
  <si>
    <t>201711</t>
  </si>
  <si>
    <t>201712</t>
  </si>
  <si>
    <t>201801</t>
  </si>
  <si>
    <t>201802</t>
  </si>
  <si>
    <t>201803</t>
  </si>
  <si>
    <t>201804</t>
  </si>
  <si>
    <t>201805</t>
  </si>
  <si>
    <t>201806</t>
  </si>
  <si>
    <t>201807</t>
  </si>
  <si>
    <t>201808</t>
  </si>
  <si>
    <t>201809</t>
  </si>
  <si>
    <t>201810</t>
  </si>
  <si>
    <t>201811</t>
  </si>
  <si>
    <t>201812</t>
  </si>
  <si>
    <t>201901</t>
  </si>
  <si>
    <t>201902</t>
  </si>
  <si>
    <t>201903</t>
  </si>
  <si>
    <t>Yatırım Fonu |  Dağıtıcı</t>
  </si>
  <si>
    <t>Yatırım Fonu |  Kurucu</t>
  </si>
  <si>
    <t>Yatırım Fonu|  Yönetici</t>
  </si>
  <si>
    <t>201904</t>
  </si>
  <si>
    <t>201905</t>
  </si>
  <si>
    <t>201906</t>
  </si>
  <si>
    <t>PORTFÖY YÖNETİM ŞİRKETLERİ - AYLIK ÖZET VERİLER</t>
  </si>
  <si>
    <t>ASSET MANAGEMENT COMPANIES - MONTHLY SUMMARY DATA</t>
  </si>
  <si>
    <t>Discretionary Asset Management</t>
  </si>
  <si>
    <t>Investment Trust</t>
  </si>
  <si>
    <t>Pension Fund</t>
  </si>
  <si>
    <t>Mutual Fund</t>
  </si>
  <si>
    <t>Total</t>
  </si>
  <si>
    <t>Mutual Fund |  Distributor</t>
  </si>
  <si>
    <t>Mutual Fund |  Issuer</t>
  </si>
  <si>
    <t>Mutual Fund| Manager</t>
  </si>
  <si>
    <r>
      <rPr>
        <b/>
        <sz val="10"/>
        <color rgb="FFFF0000"/>
        <rFont val="Verdana"/>
        <family val="2"/>
        <charset val="162"/>
      </rPr>
      <t>End of Month</t>
    </r>
    <r>
      <rPr>
        <b/>
        <sz val="10"/>
        <color indexed="8"/>
        <rFont val="Verdana"/>
        <family val="2"/>
        <charset val="162"/>
      </rPr>
      <t xml:space="preserve"> Number of Clients / Funds</t>
    </r>
  </si>
  <si>
    <t>arastirma@tspb.org.tr</t>
  </si>
  <si>
    <t>research@tspb.org.tr</t>
  </si>
  <si>
    <t>İrtibat:</t>
  </si>
  <si>
    <t>Contact:</t>
  </si>
  <si>
    <t>Tarih</t>
  </si>
  <si>
    <r>
      <t xml:space="preserve"> </t>
    </r>
    <r>
      <rPr>
        <b/>
        <sz val="10"/>
        <color rgb="FFFF0000"/>
        <rFont val="Verdana"/>
        <family val="2"/>
        <charset val="162"/>
      </rPr>
      <t>Ay Sonu</t>
    </r>
    <r>
      <rPr>
        <b/>
        <sz val="10"/>
        <color indexed="8"/>
        <rFont val="Verdana"/>
        <family val="2"/>
        <charset val="162"/>
      </rPr>
      <t xml:space="preserve"> Müşteri / Fon Sayısı</t>
    </r>
  </si>
  <si>
    <r>
      <t xml:space="preserve"> </t>
    </r>
    <r>
      <rPr>
        <b/>
        <sz val="10"/>
        <color rgb="FFFF0000"/>
        <rFont val="Verdana"/>
        <family val="2"/>
        <charset val="162"/>
      </rPr>
      <t>Ay Sonu</t>
    </r>
    <r>
      <rPr>
        <b/>
        <sz val="10"/>
        <color indexed="8"/>
        <rFont val="Verdana"/>
        <family val="2"/>
        <charset val="162"/>
      </rPr>
      <t xml:space="preserve"> Portföy Büyüklüğü (TL)</t>
    </r>
  </si>
  <si>
    <r>
      <rPr>
        <b/>
        <sz val="10"/>
        <color rgb="FFFF0000"/>
        <rFont val="Verdana"/>
        <family val="2"/>
        <charset val="162"/>
      </rPr>
      <t>End of Month</t>
    </r>
    <r>
      <rPr>
        <b/>
        <sz val="10"/>
        <color indexed="8"/>
        <rFont val="Verdana"/>
        <family val="2"/>
        <charset val="162"/>
      </rPr>
      <t xml:space="preserve"> Portfolio Size (TRY)</t>
    </r>
  </si>
  <si>
    <r>
      <t xml:space="preserve">Aylık </t>
    </r>
    <r>
      <rPr>
        <b/>
        <sz val="10"/>
        <color rgb="FFFF0000"/>
        <rFont val="Verdana"/>
        <family val="2"/>
        <charset val="162"/>
      </rPr>
      <t>Ortalama</t>
    </r>
    <r>
      <rPr>
        <b/>
        <sz val="10"/>
        <color indexed="8"/>
        <rFont val="Verdana"/>
        <family val="2"/>
        <charset val="162"/>
      </rPr>
      <t xml:space="preserve"> Portföy Büyüklüğü (TL)</t>
    </r>
  </si>
  <si>
    <r>
      <t xml:space="preserve">Monthly </t>
    </r>
    <r>
      <rPr>
        <b/>
        <sz val="10"/>
        <color rgb="FFFF0000"/>
        <rFont val="Verdana"/>
        <family val="2"/>
        <charset val="162"/>
      </rPr>
      <t>Average</t>
    </r>
    <r>
      <rPr>
        <b/>
        <sz val="10"/>
        <color indexed="8"/>
        <rFont val="Verdana"/>
        <family val="2"/>
        <charset val="162"/>
      </rPr>
      <t xml:space="preserve"> Portfolio Size (TRY)</t>
    </r>
  </si>
  <si>
    <r>
      <t xml:space="preserve">PYŞ'lerin </t>
    </r>
    <r>
      <rPr>
        <b/>
        <sz val="10"/>
        <color rgb="FFFF0000"/>
        <rFont val="Verdana"/>
        <family val="2"/>
        <charset val="162"/>
      </rPr>
      <t>Aylık</t>
    </r>
    <r>
      <rPr>
        <b/>
        <sz val="10"/>
        <color indexed="8"/>
        <rFont val="Verdana"/>
        <family val="2"/>
        <charset val="162"/>
      </rPr>
      <t xml:space="preserve"> Portföy Yönetimi Geliri (TL)</t>
    </r>
  </si>
  <si>
    <r>
      <t xml:space="preserve">AMC's </t>
    </r>
    <r>
      <rPr>
        <b/>
        <sz val="10"/>
        <color rgb="FFFF0000"/>
        <rFont val="Verdana"/>
        <family val="2"/>
        <charset val="162"/>
      </rPr>
      <t>Monthly</t>
    </r>
    <r>
      <rPr>
        <b/>
        <sz val="10"/>
        <color indexed="8"/>
        <rFont val="Verdana"/>
        <family val="2"/>
        <charset val="162"/>
      </rPr>
      <t xml:space="preserve"> Portfolio Management Income (TRY)</t>
    </r>
  </si>
  <si>
    <r>
      <t xml:space="preserve">Aylık </t>
    </r>
    <r>
      <rPr>
        <b/>
        <sz val="10"/>
        <color rgb="FFFF0000"/>
        <rFont val="Verdana"/>
        <family val="2"/>
        <charset val="162"/>
      </rPr>
      <t>Yatırım Fonu</t>
    </r>
    <r>
      <rPr>
        <b/>
        <sz val="10"/>
        <color indexed="8"/>
        <rFont val="Verdana"/>
        <family val="2"/>
        <charset val="162"/>
      </rPr>
      <t xml:space="preserve"> Yönetimi Geliri Dağılımı (TL)</t>
    </r>
  </si>
  <si>
    <r>
      <t xml:space="preserve">Monthly </t>
    </r>
    <r>
      <rPr>
        <b/>
        <sz val="10"/>
        <color rgb="FFFF0000"/>
        <rFont val="Verdana"/>
        <family val="2"/>
        <charset val="162"/>
      </rPr>
      <t>Mutual Fund</t>
    </r>
    <r>
      <rPr>
        <b/>
        <sz val="10"/>
        <color indexed="8"/>
        <rFont val="Verdana"/>
        <family val="2"/>
        <charset val="162"/>
      </rPr>
      <t xml:space="preserve"> Management Income Distribution (TRY)</t>
    </r>
  </si>
  <si>
    <t>201907</t>
  </si>
  <si>
    <t>201908</t>
  </si>
  <si>
    <t>201909</t>
  </si>
  <si>
    <t>201910</t>
  </si>
  <si>
    <t>201911</t>
  </si>
  <si>
    <t>201912</t>
  </si>
  <si>
    <t>202001</t>
  </si>
  <si>
    <t>202002</t>
  </si>
  <si>
    <t>202003</t>
  </si>
  <si>
    <t>202004</t>
  </si>
  <si>
    <t>202005</t>
  </si>
  <si>
    <t>202006</t>
  </si>
  <si>
    <t>202007</t>
  </si>
  <si>
    <t>202008</t>
  </si>
  <si>
    <t>202009</t>
  </si>
  <si>
    <t>202010</t>
  </si>
  <si>
    <t>202011</t>
  </si>
  <si>
    <t>202012</t>
  </si>
  <si>
    <t>202101</t>
  </si>
  <si>
    <t>Güncelleme tarihi / Date of update: 29.08.2023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</si>
</sst>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_-"/>
    <numFmt numFmtId="165" formatCode="#,##0.000000000000000"/>
    <numFmt numFmtId="166" formatCode="0.0000%"/>
    <numFmt numFmtId="167" formatCode="#,##0.00000"/>
  </numFmts>
  <fonts count="1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Verdana"/>
      <family val="2"/>
      <charset val="162"/>
    </font>
    <font>
      <sz val="10"/>
      <color indexed="8"/>
      <name val="Verdana"/>
      <family val="2"/>
      <charset val="162"/>
    </font>
    <font>
      <sz val="10"/>
      <name val="Arial"/>
      <family val="2"/>
      <charset val="162"/>
    </font>
    <font>
      <sz val="8"/>
      <name val="Calibri"/>
      <family val="2"/>
      <scheme val="minor"/>
    </font>
    <font>
      <b/>
      <sz val="10"/>
      <color rgb="FFFF0000"/>
      <name val="Verdana"/>
      <family val="2"/>
      <charset val="162"/>
    </font>
    <font>
      <b/>
      <sz val="10"/>
      <color rgb="FF000000"/>
      <name val="Verdana"/>
      <family val="2"/>
      <charset val="162"/>
    </font>
    <font>
      <b/>
      <sz val="10"/>
      <color theme="1"/>
      <name val="Verdana"/>
      <family val="2"/>
      <charset val="162"/>
    </font>
    <font>
      <sz val="10"/>
      <color theme="1"/>
      <name val="Verdana"/>
      <family val="2"/>
      <charset val="162"/>
    </font>
    <font>
      <sz val="10"/>
      <color rgb="FFFF0000"/>
      <name val="Verdana"/>
      <family val="2"/>
      <charset val="162"/>
    </font>
    <font>
      <sz val="10"/>
      <name val="Verdana"/>
      <family val="2"/>
      <charset val="162"/>
    </font>
    <font>
      <b/>
      <sz val="10"/>
      <name val="Verdana"/>
      <family val="2"/>
      <charset val="162"/>
    </font>
  </fonts>
  <fills count="5">
    <fill>
      <patternFill patternType="none"/>
    </fill>
    <fill>
      <patternFill patternType="gray125"/>
    </fill>
    <fill>
      <patternFill patternType="none"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2" borderId="0"/>
    <xf numFmtId="0" fontId="4" fillId="2" borderId="0"/>
    <xf numFmtId="0" fontId="1" fillId="2" borderId="0"/>
    <xf numFmtId="0" fontId="1" fillId="2" borderId="0"/>
    <xf numFmtId="0" fontId="1" fillId="2" borderId="0"/>
  </cellStyleXfs>
  <cellXfs count="37">
    <xf numFmtId="0" fontId="0" fillId="0" borderId="0" xfId="0"/>
    <xf numFmtId="3" fontId="8" fillId="3" borderId="0" xfId="0" applyNumberFormat="1" applyFont="1" applyFill="1" applyAlignment="1">
      <alignment horizontal="right" wrapText="1"/>
    </xf>
    <xf numFmtId="3" fontId="9" fillId="3" borderId="0" xfId="0" applyNumberFormat="1" applyFont="1" applyFill="1" applyAlignment="1">
      <alignment horizontal="right"/>
    </xf>
    <xf numFmtId="3" fontId="7" fillId="0" borderId="0" xfId="0" applyNumberFormat="1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wrapText="1"/>
    </xf>
    <xf numFmtId="3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left"/>
    </xf>
    <xf numFmtId="3" fontId="9" fillId="0" borderId="0" xfId="0" applyNumberFormat="1" applyFont="1"/>
    <xf numFmtId="0" fontId="2" fillId="0" borderId="0" xfId="0" applyFont="1"/>
    <xf numFmtId="3" fontId="2" fillId="4" borderId="0" xfId="0" applyNumberFormat="1" applyFont="1" applyFill="1" applyAlignment="1">
      <alignment horizontal="left"/>
    </xf>
    <xf numFmtId="3" fontId="3" fillId="4" borderId="0" xfId="0" applyNumberFormat="1" applyFont="1" applyFill="1" applyAlignment="1">
      <alignment horizontal="right"/>
    </xf>
    <xf numFmtId="3" fontId="3" fillId="4" borderId="0" xfId="0" applyNumberFormat="1" applyFont="1" applyFill="1"/>
    <xf numFmtId="3" fontId="10" fillId="0" borderId="0" xfId="0" applyNumberFormat="1" applyFont="1"/>
    <xf numFmtId="3" fontId="10" fillId="4" borderId="0" xfId="0" applyNumberFormat="1" applyFont="1" applyFill="1"/>
    <xf numFmtId="3" fontId="10" fillId="3" borderId="0" xfId="0" applyNumberFormat="1" applyFont="1" applyFill="1"/>
    <xf numFmtId="1" fontId="2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right"/>
    </xf>
    <xf numFmtId="3" fontId="10" fillId="4" borderId="0" xfId="0" applyNumberFormat="1" applyFont="1" applyFill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3" fontId="11" fillId="3" borderId="0" xfId="0" applyNumberFormat="1" applyFont="1" applyFill="1" applyAlignment="1">
      <alignment horizontal="right"/>
    </xf>
    <xf numFmtId="1" fontId="12" fillId="0" borderId="0" xfId="0" applyNumberFormat="1" applyFont="1" applyAlignment="1">
      <alignment horizontal="left"/>
    </xf>
    <xf numFmtId="164" fontId="0" fillId="0" borderId="0" xfId="0" applyNumberFormat="1"/>
    <xf numFmtId="165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2" fillId="4" borderId="0" xfId="0" applyFont="1" applyFill="1" applyAlignment="1">
      <alignment horizontal="left"/>
    </xf>
    <xf numFmtId="3" fontId="2" fillId="3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</cellXfs>
  <cellStyles count="6">
    <cellStyle name="Normal" xfId="0" builtinId="0"/>
    <cellStyle name="Normal 10 2" xfId="5" xr:uid="{DE9B8D02-30D4-4C98-B5BC-7687C3CD832A}"/>
    <cellStyle name="Normal 2" xfId="4" xr:uid="{C83BB3B6-4F4B-4AEE-B26C-C46287A30A8E}"/>
    <cellStyle name="Normal 2 2" xfId="2" xr:uid="{00000000-0005-0000-0000-000001000000}"/>
    <cellStyle name="Normal 3" xfId="3" xr:uid="{00000000-0005-0000-0000-000002000000}"/>
    <cellStyle name="Normal 4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gumus\Desktop\pys%20kontrol_202307.xlsx" TargetMode="External"/><Relationship Id="rId1" Type="http://schemas.openxmlformats.org/officeDocument/2006/relationships/externalLinkPath" Target="/Users/egumus/Desktop/pys%20kontrol_2023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KEN"/>
      <sheetName val="Varlık-ham"/>
      <sheetName val="Sheet3"/>
      <sheetName val="Sheet1"/>
      <sheetName val="Sheet4"/>
      <sheetName val="Sheet2"/>
      <sheetName val="toplam kontrol"/>
      <sheetName val="toplam"/>
      <sheetName val="yat fonu"/>
      <sheetName val="emeklilik"/>
      <sheetName val="bireysel"/>
      <sheetName val="yat ort"/>
      <sheetName val="Gelir-ham"/>
      <sheetName val="Gelir-pivot"/>
      <sheetName val="komisyon"/>
      <sheetName val="OZET"/>
      <sheetName val="Varlık Yönetimi-WEB"/>
      <sheetName val="Sheet5"/>
      <sheetName val="Varlık Yönetimi Geliri-WEB"/>
      <sheetName val="12 AYLIK"/>
      <sheetName val="SIRALAMA YENİ"/>
      <sheetName val="banka-bagimsi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7">
          <cell r="D37">
            <v>298065175130.5</v>
          </cell>
          <cell r="E37">
            <v>929858067</v>
          </cell>
        </row>
      </sheetData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tspb.org.t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AE186"/>
  <sheetViews>
    <sheetView tabSelected="1" zoomScale="85" zoomScaleNormal="85" workbookViewId="0">
      <pane xSplit="2" ySplit="8" topLeftCell="C70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defaultColWidth="14.42578125" defaultRowHeight="12.75" x14ac:dyDescent="0.2"/>
  <cols>
    <col min="1" max="1" width="3.140625" style="7" customWidth="1"/>
    <col min="2" max="2" width="10.28515625" style="5" customWidth="1"/>
    <col min="3" max="3" width="15.5703125" style="4" customWidth="1"/>
    <col min="4" max="4" width="10.28515625" style="4" customWidth="1"/>
    <col min="5" max="5" width="11.85546875" style="4" customWidth="1"/>
    <col min="6" max="7" width="10.28515625" style="4" customWidth="1"/>
    <col min="8" max="8" width="5.42578125" style="5" customWidth="1"/>
    <col min="9" max="9" width="19.42578125" style="6" bestFit="1" customWidth="1"/>
    <col min="10" max="10" width="17.7109375" style="6" customWidth="1"/>
    <col min="11" max="11" width="20.85546875" style="6" bestFit="1" customWidth="1"/>
    <col min="12" max="12" width="19.42578125" style="6" bestFit="1" customWidth="1"/>
    <col min="13" max="13" width="20.85546875" style="6" bestFit="1" customWidth="1"/>
    <col min="14" max="14" width="17.5703125" style="6" bestFit="1" customWidth="1"/>
    <col min="15" max="15" width="19.7109375" style="6" customWidth="1"/>
    <col min="16" max="16" width="17.5703125" style="6" bestFit="1" customWidth="1"/>
    <col min="17" max="17" width="20.85546875" style="6" bestFit="1" customWidth="1"/>
    <col min="18" max="18" width="19.42578125" style="6" bestFit="1" customWidth="1"/>
    <col min="19" max="19" width="20.85546875" style="7" bestFit="1" customWidth="1"/>
    <col min="20" max="20" width="7.5703125" style="7" customWidth="1"/>
    <col min="21" max="21" width="16.5703125" style="7" customWidth="1"/>
    <col min="22" max="23" width="14.5703125" style="7" bestFit="1" customWidth="1"/>
    <col min="24" max="25" width="14.7109375" style="7" customWidth="1"/>
    <col min="26" max="26" width="6" style="7" customWidth="1"/>
    <col min="27" max="27" width="17.28515625" style="7" customWidth="1"/>
    <col min="28" max="28" width="34.140625" style="7" bestFit="1" customWidth="1"/>
    <col min="29" max="30" width="17.28515625" style="7" customWidth="1"/>
    <col min="31" max="31" width="14.42578125" style="7"/>
    <col min="32" max="32" width="16" style="7" bestFit="1" customWidth="1"/>
    <col min="33" max="16384" width="14.42578125" style="7"/>
  </cols>
  <sheetData>
    <row r="2" spans="2:30" x14ac:dyDescent="0.2">
      <c r="B2" s="3" t="s">
        <v>38</v>
      </c>
    </row>
    <row r="3" spans="2:30" x14ac:dyDescent="0.2">
      <c r="B3" s="3" t="s">
        <v>39</v>
      </c>
    </row>
    <row r="4" spans="2:30" x14ac:dyDescent="0.2">
      <c r="B4" s="3"/>
    </row>
    <row r="5" spans="2:30" x14ac:dyDescent="0.2">
      <c r="B5" s="7"/>
      <c r="C5" s="36" t="s">
        <v>54</v>
      </c>
      <c r="D5" s="36"/>
      <c r="E5" s="36"/>
      <c r="F5" s="36"/>
      <c r="G5" s="36"/>
      <c r="H5" s="8"/>
      <c r="I5" s="36" t="s">
        <v>55</v>
      </c>
      <c r="J5" s="36"/>
      <c r="K5" s="36"/>
      <c r="L5" s="36"/>
      <c r="M5" s="36"/>
      <c r="N5" s="4"/>
      <c r="O5" s="36" t="s">
        <v>57</v>
      </c>
      <c r="P5" s="36"/>
      <c r="Q5" s="36"/>
      <c r="R5" s="36"/>
      <c r="S5" s="36"/>
      <c r="U5" s="36" t="s">
        <v>59</v>
      </c>
      <c r="V5" s="36"/>
      <c r="W5" s="36"/>
      <c r="X5" s="36"/>
      <c r="Y5" s="8"/>
      <c r="Z5" s="8"/>
      <c r="AA5" s="35" t="s">
        <v>61</v>
      </c>
      <c r="AB5" s="35"/>
      <c r="AC5" s="35"/>
      <c r="AD5" s="35"/>
    </row>
    <row r="6" spans="2:30" x14ac:dyDescent="0.2">
      <c r="B6" s="7"/>
      <c r="C6" s="36" t="s">
        <v>48</v>
      </c>
      <c r="D6" s="36"/>
      <c r="E6" s="36"/>
      <c r="F6" s="36"/>
      <c r="G6" s="36"/>
      <c r="H6" s="8"/>
      <c r="I6" s="36" t="s">
        <v>56</v>
      </c>
      <c r="J6" s="36"/>
      <c r="K6" s="36"/>
      <c r="L6" s="36"/>
      <c r="M6" s="36"/>
      <c r="N6" s="4"/>
      <c r="O6" s="36" t="s">
        <v>58</v>
      </c>
      <c r="P6" s="36"/>
      <c r="Q6" s="36"/>
      <c r="R6" s="36"/>
      <c r="S6" s="36"/>
      <c r="U6" s="36" t="s">
        <v>60</v>
      </c>
      <c r="V6" s="36"/>
      <c r="W6" s="36"/>
      <c r="X6" s="36"/>
      <c r="Y6" s="8"/>
      <c r="Z6" s="8"/>
      <c r="AA6" s="35" t="s">
        <v>62</v>
      </c>
      <c r="AB6" s="35"/>
      <c r="AC6" s="35"/>
      <c r="AD6" s="35"/>
    </row>
    <row r="7" spans="2:30" s="12" customFormat="1" ht="70.5" customHeight="1" x14ac:dyDescent="0.2">
      <c r="B7" s="9"/>
      <c r="C7" s="10" t="s">
        <v>4</v>
      </c>
      <c r="D7" s="10" t="s">
        <v>3</v>
      </c>
      <c r="E7" s="10" t="s">
        <v>2</v>
      </c>
      <c r="F7" s="10" t="s">
        <v>1</v>
      </c>
      <c r="G7" s="10" t="s">
        <v>5</v>
      </c>
      <c r="H7" s="11"/>
      <c r="I7" s="11" t="s">
        <v>4</v>
      </c>
      <c r="J7" s="11" t="s">
        <v>3</v>
      </c>
      <c r="K7" s="11" t="s">
        <v>2</v>
      </c>
      <c r="L7" s="11" t="s">
        <v>1</v>
      </c>
      <c r="M7" s="11" t="s">
        <v>5</v>
      </c>
      <c r="O7" s="11" t="s">
        <v>4</v>
      </c>
      <c r="P7" s="11" t="s">
        <v>3</v>
      </c>
      <c r="Q7" s="11" t="s">
        <v>2</v>
      </c>
      <c r="R7" s="11" t="s">
        <v>1</v>
      </c>
      <c r="S7" s="11" t="s">
        <v>5</v>
      </c>
      <c r="U7" s="10" t="s">
        <v>4</v>
      </c>
      <c r="V7" s="10" t="s">
        <v>3</v>
      </c>
      <c r="W7" s="10" t="s">
        <v>2</v>
      </c>
      <c r="X7" s="10" t="s">
        <v>1</v>
      </c>
      <c r="Y7" s="10" t="s">
        <v>5</v>
      </c>
      <c r="Z7" s="9"/>
      <c r="AA7" s="1" t="s">
        <v>33</v>
      </c>
      <c r="AB7" s="1" t="s">
        <v>34</v>
      </c>
      <c r="AC7" s="1" t="s">
        <v>32</v>
      </c>
      <c r="AD7" s="1" t="s">
        <v>5</v>
      </c>
    </row>
    <row r="8" spans="2:30" s="12" customFormat="1" ht="38.25" x14ac:dyDescent="0.2">
      <c r="B8" s="13" t="s">
        <v>53</v>
      </c>
      <c r="C8" s="10" t="s">
        <v>40</v>
      </c>
      <c r="D8" s="10" t="s">
        <v>41</v>
      </c>
      <c r="E8" s="10" t="s">
        <v>42</v>
      </c>
      <c r="F8" s="10" t="s">
        <v>43</v>
      </c>
      <c r="G8" s="10" t="s">
        <v>44</v>
      </c>
      <c r="H8" s="11"/>
      <c r="I8" s="10" t="s">
        <v>40</v>
      </c>
      <c r="J8" s="10" t="s">
        <v>41</v>
      </c>
      <c r="K8" s="10" t="s">
        <v>42</v>
      </c>
      <c r="L8" s="10" t="s">
        <v>43</v>
      </c>
      <c r="M8" s="10" t="s">
        <v>44</v>
      </c>
      <c r="O8" s="10" t="s">
        <v>40</v>
      </c>
      <c r="P8" s="10" t="s">
        <v>41</v>
      </c>
      <c r="Q8" s="10" t="s">
        <v>42</v>
      </c>
      <c r="R8" s="10" t="s">
        <v>43</v>
      </c>
      <c r="S8" s="10" t="s">
        <v>44</v>
      </c>
      <c r="U8" s="10" t="s">
        <v>40</v>
      </c>
      <c r="V8" s="10" t="s">
        <v>41</v>
      </c>
      <c r="W8" s="10" t="s">
        <v>42</v>
      </c>
      <c r="X8" s="10" t="s">
        <v>43</v>
      </c>
      <c r="Y8" s="10" t="s">
        <v>44</v>
      </c>
      <c r="Z8" s="10"/>
      <c r="AA8" s="1" t="s">
        <v>46</v>
      </c>
      <c r="AB8" s="1" t="s">
        <v>47</v>
      </c>
      <c r="AC8" s="1" t="s">
        <v>45</v>
      </c>
      <c r="AD8" s="1" t="s">
        <v>44</v>
      </c>
    </row>
    <row r="9" spans="2:30" x14ac:dyDescent="0.2">
      <c r="B9" s="14" t="s">
        <v>0</v>
      </c>
      <c r="C9" s="6">
        <v>2303</v>
      </c>
      <c r="D9" s="6">
        <v>9</v>
      </c>
      <c r="E9" s="6">
        <v>263</v>
      </c>
      <c r="F9" s="6">
        <v>437</v>
      </c>
      <c r="G9" s="6">
        <f>SUM(C9:F9)</f>
        <v>3012</v>
      </c>
      <c r="H9" s="14"/>
      <c r="I9" s="6">
        <v>14468784535</v>
      </c>
      <c r="J9" s="6">
        <v>424063904</v>
      </c>
      <c r="K9" s="6">
        <v>63043013874</v>
      </c>
      <c r="L9" s="6">
        <v>47642845256</v>
      </c>
      <c r="M9" s="6">
        <f>SUM(I9:L9)</f>
        <v>125578707569</v>
      </c>
      <c r="N9" s="7"/>
      <c r="O9" s="6">
        <v>14523684025</v>
      </c>
      <c r="P9" s="6">
        <v>424304203</v>
      </c>
      <c r="Q9" s="6">
        <v>61936720563</v>
      </c>
      <c r="R9" s="6">
        <v>47691501738</v>
      </c>
      <c r="S9" s="6">
        <f t="shared" ref="S9:S21" si="0">+SUM(O9:R9)</f>
        <v>124576210529</v>
      </c>
      <c r="U9" s="6">
        <v>1086510</v>
      </c>
      <c r="V9" s="6">
        <v>185013</v>
      </c>
      <c r="W9" s="6">
        <v>8308338</v>
      </c>
      <c r="X9" s="24">
        <f t="shared" ref="X9:X72" si="1">+AA9+AB9</f>
        <v>19602264</v>
      </c>
      <c r="Y9" s="20">
        <f>SUM(U9:X9)</f>
        <v>29182125</v>
      </c>
      <c r="AA9" s="2">
        <v>19294254</v>
      </c>
      <c r="AB9" s="2">
        <v>308010</v>
      </c>
      <c r="AC9" s="2">
        <v>40505809</v>
      </c>
      <c r="AD9" s="22">
        <f>SUM(AA9:AB9)</f>
        <v>19602264</v>
      </c>
    </row>
    <row r="10" spans="2:30" x14ac:dyDescent="0.2">
      <c r="B10" s="14" t="s">
        <v>6</v>
      </c>
      <c r="C10" s="6">
        <v>2296</v>
      </c>
      <c r="D10" s="6">
        <v>9</v>
      </c>
      <c r="E10" s="6">
        <v>282</v>
      </c>
      <c r="F10" s="6">
        <v>443</v>
      </c>
      <c r="G10" s="6">
        <f t="shared" ref="G10:G11" si="2">SUM(C10:F10)</f>
        <v>3030</v>
      </c>
      <c r="H10" s="14"/>
      <c r="I10" s="6">
        <v>14257206053</v>
      </c>
      <c r="J10" s="6">
        <v>422284671</v>
      </c>
      <c r="K10" s="6">
        <v>64007565163</v>
      </c>
      <c r="L10" s="6">
        <v>47306083882</v>
      </c>
      <c r="M10" s="6">
        <f t="shared" ref="M10:M11" si="3">SUM(I10:L10)</f>
        <v>125993139769</v>
      </c>
      <c r="N10" s="7"/>
      <c r="O10" s="6">
        <v>14428536460</v>
      </c>
      <c r="P10" s="6">
        <v>427947839</v>
      </c>
      <c r="Q10" s="6">
        <v>63809723249</v>
      </c>
      <c r="R10" s="6">
        <v>47041353575</v>
      </c>
      <c r="S10" s="6">
        <f t="shared" si="0"/>
        <v>125707561123</v>
      </c>
      <c r="U10" s="6">
        <v>1095836</v>
      </c>
      <c r="V10" s="6">
        <v>182098</v>
      </c>
      <c r="W10" s="6">
        <v>8592307</v>
      </c>
      <c r="X10" s="24">
        <f t="shared" si="1"/>
        <v>17582826</v>
      </c>
      <c r="Y10" s="20">
        <f t="shared" ref="Y10:Y73" si="4">SUM(U10:X10)</f>
        <v>27453067</v>
      </c>
      <c r="AA10" s="2">
        <v>15154268</v>
      </c>
      <c r="AB10" s="2">
        <v>2428558</v>
      </c>
      <c r="AC10" s="2">
        <v>36282972</v>
      </c>
      <c r="AD10" s="22">
        <f t="shared" ref="AD10:AD80" si="5">SUM(AA10:AC10)</f>
        <v>53865798</v>
      </c>
    </row>
    <row r="11" spans="2:30" x14ac:dyDescent="0.2">
      <c r="B11" s="14" t="s">
        <v>7</v>
      </c>
      <c r="C11" s="6">
        <v>2313</v>
      </c>
      <c r="D11" s="6">
        <v>9</v>
      </c>
      <c r="E11" s="6">
        <v>283</v>
      </c>
      <c r="F11" s="6">
        <v>447</v>
      </c>
      <c r="G11" s="6">
        <f t="shared" si="2"/>
        <v>3052</v>
      </c>
      <c r="H11" s="14"/>
      <c r="I11" s="6">
        <v>14506490885</v>
      </c>
      <c r="J11" s="6">
        <v>413186068</v>
      </c>
      <c r="K11" s="6">
        <v>65488064189</v>
      </c>
      <c r="L11" s="6">
        <v>49736058592</v>
      </c>
      <c r="M11" s="6">
        <f t="shared" si="3"/>
        <v>130143799734</v>
      </c>
      <c r="N11" s="7"/>
      <c r="O11" s="6">
        <v>14544474743</v>
      </c>
      <c r="P11" s="6">
        <v>425866703</v>
      </c>
      <c r="Q11" s="6">
        <v>64779587300</v>
      </c>
      <c r="R11" s="6">
        <v>49229720469</v>
      </c>
      <c r="S11" s="6">
        <f t="shared" si="0"/>
        <v>128979649215</v>
      </c>
      <c r="U11" s="6">
        <v>1698077</v>
      </c>
      <c r="V11" s="6">
        <v>242513</v>
      </c>
      <c r="W11" s="6">
        <v>10024001</v>
      </c>
      <c r="X11" s="24">
        <f t="shared" si="1"/>
        <v>22316469</v>
      </c>
      <c r="Y11" s="20">
        <f t="shared" si="4"/>
        <v>34281060</v>
      </c>
      <c r="AA11" s="2">
        <v>18745223</v>
      </c>
      <c r="AB11" s="2">
        <v>3571246</v>
      </c>
      <c r="AC11" s="2">
        <v>40910347</v>
      </c>
      <c r="AD11" s="22">
        <f t="shared" si="5"/>
        <v>63226816</v>
      </c>
    </row>
    <row r="12" spans="2:30" x14ac:dyDescent="0.2">
      <c r="B12" s="14" t="s">
        <v>8</v>
      </c>
      <c r="C12" s="6">
        <v>2336</v>
      </c>
      <c r="D12" s="6">
        <v>9</v>
      </c>
      <c r="E12" s="6">
        <v>284</v>
      </c>
      <c r="F12" s="6">
        <v>449</v>
      </c>
      <c r="G12" s="6">
        <f>SUM(C12:F12)</f>
        <v>3078</v>
      </c>
      <c r="H12" s="14"/>
      <c r="I12" s="6">
        <v>14877006843</v>
      </c>
      <c r="J12" s="6">
        <v>414892143</v>
      </c>
      <c r="K12" s="6">
        <v>67030754195</v>
      </c>
      <c r="L12" s="6">
        <v>51005448054</v>
      </c>
      <c r="M12" s="6">
        <f>SUM(I12:L12)</f>
        <v>133328101235</v>
      </c>
      <c r="N12" s="7"/>
      <c r="O12" s="6">
        <v>14782744488</v>
      </c>
      <c r="P12" s="6">
        <v>412503288</v>
      </c>
      <c r="Q12" s="6">
        <v>66280956305</v>
      </c>
      <c r="R12" s="6">
        <v>51055229728</v>
      </c>
      <c r="S12" s="6">
        <f t="shared" si="0"/>
        <v>132531433809</v>
      </c>
      <c r="U12" s="6">
        <v>873176</v>
      </c>
      <c r="V12" s="6">
        <v>196240</v>
      </c>
      <c r="W12" s="6">
        <v>8385120</v>
      </c>
      <c r="X12" s="24">
        <f t="shared" si="1"/>
        <v>19753791</v>
      </c>
      <c r="Y12" s="20">
        <f t="shared" si="4"/>
        <v>29208327</v>
      </c>
      <c r="AA12" s="2">
        <v>17274250</v>
      </c>
      <c r="AB12" s="2">
        <v>2479541</v>
      </c>
      <c r="AC12" s="2">
        <v>40301586</v>
      </c>
      <c r="AD12" s="22">
        <f t="shared" si="5"/>
        <v>60055377</v>
      </c>
    </row>
    <row r="13" spans="2:30" x14ac:dyDescent="0.2">
      <c r="B13" s="14" t="s">
        <v>9</v>
      </c>
      <c r="C13" s="6">
        <v>2382</v>
      </c>
      <c r="D13" s="6">
        <v>9</v>
      </c>
      <c r="E13" s="6">
        <v>289</v>
      </c>
      <c r="F13" s="6">
        <v>446</v>
      </c>
      <c r="G13" s="6">
        <f t="shared" ref="G13:G21" si="6">SUM(C13:F13)</f>
        <v>3126</v>
      </c>
      <c r="H13" s="14"/>
      <c r="I13" s="6">
        <v>15470504276</v>
      </c>
      <c r="J13" s="6">
        <v>413754266</v>
      </c>
      <c r="K13" s="6">
        <v>68817309576</v>
      </c>
      <c r="L13" s="6">
        <v>51778713970</v>
      </c>
      <c r="M13" s="6">
        <f t="shared" ref="M13:M21" si="7">SUM(I13:L13)</f>
        <v>136480282088</v>
      </c>
      <c r="N13" s="7"/>
      <c r="O13" s="6">
        <v>15258726200</v>
      </c>
      <c r="P13" s="6">
        <v>411487882</v>
      </c>
      <c r="Q13" s="6">
        <v>68012798828</v>
      </c>
      <c r="R13" s="6">
        <v>51770440767</v>
      </c>
      <c r="S13" s="6">
        <f t="shared" si="0"/>
        <v>135453453677</v>
      </c>
      <c r="U13" s="6">
        <v>848703</v>
      </c>
      <c r="V13" s="6">
        <v>209341</v>
      </c>
      <c r="W13" s="6">
        <v>9531950</v>
      </c>
      <c r="X13" s="24">
        <f t="shared" si="1"/>
        <v>20541591</v>
      </c>
      <c r="Y13" s="20">
        <f t="shared" si="4"/>
        <v>31131585</v>
      </c>
      <c r="AA13" s="2">
        <v>17963744</v>
      </c>
      <c r="AB13" s="2">
        <v>2577847</v>
      </c>
      <c r="AC13" s="2">
        <v>40975307</v>
      </c>
      <c r="AD13" s="22">
        <f t="shared" si="5"/>
        <v>61516898</v>
      </c>
    </row>
    <row r="14" spans="2:30" x14ac:dyDescent="0.2">
      <c r="B14" s="14" t="s">
        <v>10</v>
      </c>
      <c r="C14" s="6">
        <v>2526</v>
      </c>
      <c r="D14" s="6">
        <v>9</v>
      </c>
      <c r="E14" s="6">
        <v>291</v>
      </c>
      <c r="F14" s="6">
        <v>443</v>
      </c>
      <c r="G14" s="6">
        <f t="shared" si="6"/>
        <v>3269</v>
      </c>
      <c r="H14" s="14"/>
      <c r="I14" s="6">
        <v>16455336702</v>
      </c>
      <c r="J14" s="6">
        <v>416188043</v>
      </c>
      <c r="K14" s="6">
        <v>70445811850</v>
      </c>
      <c r="L14" s="6">
        <v>52592699925</v>
      </c>
      <c r="M14" s="6">
        <f t="shared" si="7"/>
        <v>139910036520</v>
      </c>
      <c r="N14" s="7"/>
      <c r="O14" s="6">
        <v>16137557457</v>
      </c>
      <c r="P14" s="6">
        <v>414537257</v>
      </c>
      <c r="Q14" s="6">
        <v>69603298913</v>
      </c>
      <c r="R14" s="6">
        <v>52687424018</v>
      </c>
      <c r="S14" s="6">
        <f t="shared" si="0"/>
        <v>138842817645</v>
      </c>
      <c r="U14" s="6">
        <v>3908133</v>
      </c>
      <c r="V14" s="6">
        <v>226663</v>
      </c>
      <c r="W14" s="6">
        <v>9818613</v>
      </c>
      <c r="X14" s="24">
        <f t="shared" si="1"/>
        <v>26312309</v>
      </c>
      <c r="Y14" s="20">
        <f t="shared" si="4"/>
        <v>40265718</v>
      </c>
      <c r="AA14" s="2">
        <v>25154376</v>
      </c>
      <c r="AB14" s="2">
        <v>1157933</v>
      </c>
      <c r="AC14" s="2">
        <v>41068004</v>
      </c>
      <c r="AD14" s="22">
        <f t="shared" si="5"/>
        <v>67380313</v>
      </c>
    </row>
    <row r="15" spans="2:30" x14ac:dyDescent="0.2">
      <c r="B15" s="14" t="s">
        <v>11</v>
      </c>
      <c r="C15" s="6">
        <v>2494</v>
      </c>
      <c r="D15" s="6">
        <v>9</v>
      </c>
      <c r="E15" s="6">
        <v>287</v>
      </c>
      <c r="F15" s="6">
        <v>438</v>
      </c>
      <c r="G15" s="6">
        <f t="shared" si="6"/>
        <v>3228</v>
      </c>
      <c r="H15" s="14"/>
      <c r="I15" s="6">
        <v>16862670105</v>
      </c>
      <c r="J15" s="6">
        <v>419082754</v>
      </c>
      <c r="K15" s="6">
        <v>71787441665</v>
      </c>
      <c r="L15" s="6">
        <v>54194287498</v>
      </c>
      <c r="M15" s="6">
        <f t="shared" si="7"/>
        <v>143263482022</v>
      </c>
      <c r="N15" s="7"/>
      <c r="O15" s="6">
        <v>16682423544</v>
      </c>
      <c r="P15" s="6">
        <v>417885148</v>
      </c>
      <c r="Q15" s="6">
        <v>70969538518</v>
      </c>
      <c r="R15" s="6">
        <v>54235993527</v>
      </c>
      <c r="S15" s="6">
        <f t="shared" si="0"/>
        <v>142305840737</v>
      </c>
      <c r="U15" s="6">
        <v>1678567</v>
      </c>
      <c r="V15" s="6">
        <v>212158</v>
      </c>
      <c r="W15" s="6">
        <v>9224560</v>
      </c>
      <c r="X15" s="24">
        <f t="shared" si="1"/>
        <v>20618976</v>
      </c>
      <c r="Y15" s="20">
        <f t="shared" si="4"/>
        <v>31734261</v>
      </c>
      <c r="AA15" s="2">
        <v>19663061</v>
      </c>
      <c r="AB15" s="2">
        <v>955915</v>
      </c>
      <c r="AC15" s="2">
        <v>42136411</v>
      </c>
      <c r="AD15" s="22">
        <f t="shared" si="5"/>
        <v>62755387</v>
      </c>
    </row>
    <row r="16" spans="2:30" x14ac:dyDescent="0.2">
      <c r="B16" s="14" t="s">
        <v>12</v>
      </c>
      <c r="C16" s="6">
        <v>2406</v>
      </c>
      <c r="D16" s="6">
        <v>9</v>
      </c>
      <c r="E16" s="6">
        <v>287</v>
      </c>
      <c r="F16" s="6">
        <v>439</v>
      </c>
      <c r="G16" s="6">
        <f t="shared" si="6"/>
        <v>3141</v>
      </c>
      <c r="H16" s="14"/>
      <c r="I16" s="6">
        <v>16949159385</v>
      </c>
      <c r="J16" s="6">
        <v>422143843</v>
      </c>
      <c r="K16" s="6">
        <v>73685424385</v>
      </c>
      <c r="L16" s="6">
        <v>54820930901</v>
      </c>
      <c r="M16" s="6">
        <f t="shared" si="7"/>
        <v>145877658514</v>
      </c>
      <c r="N16" s="7"/>
      <c r="O16" s="6">
        <v>17018938636</v>
      </c>
      <c r="P16" s="6">
        <v>420931607</v>
      </c>
      <c r="Q16" s="6">
        <v>72734784720</v>
      </c>
      <c r="R16" s="6">
        <v>54803831632</v>
      </c>
      <c r="S16" s="6">
        <f t="shared" si="0"/>
        <v>144978486595</v>
      </c>
      <c r="U16" s="6">
        <v>901907</v>
      </c>
      <c r="V16" s="6">
        <v>212736</v>
      </c>
      <c r="W16" s="6">
        <v>10340369</v>
      </c>
      <c r="X16" s="24">
        <f t="shared" si="1"/>
        <v>25005417</v>
      </c>
      <c r="Y16" s="20">
        <f t="shared" si="4"/>
        <v>36460429</v>
      </c>
      <c r="AA16" s="2">
        <v>24012589</v>
      </c>
      <c r="AB16" s="2">
        <v>992828</v>
      </c>
      <c r="AC16" s="2">
        <v>42901506</v>
      </c>
      <c r="AD16" s="22">
        <f t="shared" si="5"/>
        <v>67906923</v>
      </c>
    </row>
    <row r="17" spans="2:30" x14ac:dyDescent="0.2">
      <c r="B17" s="14" t="s">
        <v>13</v>
      </c>
      <c r="C17" s="6">
        <v>2476</v>
      </c>
      <c r="D17" s="6">
        <v>10</v>
      </c>
      <c r="E17" s="6">
        <v>291</v>
      </c>
      <c r="F17" s="6">
        <v>443</v>
      </c>
      <c r="G17" s="6">
        <f t="shared" si="6"/>
        <v>3220</v>
      </c>
      <c r="H17" s="14"/>
      <c r="I17" s="6">
        <v>17848480850</v>
      </c>
      <c r="J17" s="6">
        <v>449785372</v>
      </c>
      <c r="K17" s="6">
        <v>74218109618</v>
      </c>
      <c r="L17" s="6">
        <v>54655149516</v>
      </c>
      <c r="M17" s="6">
        <f t="shared" si="7"/>
        <v>147171525356</v>
      </c>
      <c r="N17" s="7"/>
      <c r="O17" s="6">
        <v>17576165091</v>
      </c>
      <c r="P17" s="6">
        <v>541832476</v>
      </c>
      <c r="Q17" s="6">
        <v>73881223172</v>
      </c>
      <c r="R17" s="6">
        <v>54906208171</v>
      </c>
      <c r="S17" s="6">
        <f t="shared" si="0"/>
        <v>146905428910</v>
      </c>
      <c r="U17" s="6">
        <v>2070605</v>
      </c>
      <c r="V17" s="6">
        <v>213255</v>
      </c>
      <c r="W17" s="6">
        <v>10697469</v>
      </c>
      <c r="X17" s="24">
        <f t="shared" si="1"/>
        <v>25028388</v>
      </c>
      <c r="Y17" s="20">
        <f t="shared" si="4"/>
        <v>38009717</v>
      </c>
      <c r="AA17" s="2">
        <v>24039993</v>
      </c>
      <c r="AB17" s="2">
        <v>988395</v>
      </c>
      <c r="AC17" s="2">
        <v>40233558</v>
      </c>
      <c r="AD17" s="22">
        <f t="shared" si="5"/>
        <v>65261946</v>
      </c>
    </row>
    <row r="18" spans="2:30" x14ac:dyDescent="0.2">
      <c r="B18" s="14" t="s">
        <v>14</v>
      </c>
      <c r="C18" s="6">
        <v>2512</v>
      </c>
      <c r="D18" s="6">
        <v>10</v>
      </c>
      <c r="E18" s="6">
        <v>291</v>
      </c>
      <c r="F18" s="6">
        <v>450</v>
      </c>
      <c r="G18" s="6">
        <f t="shared" si="6"/>
        <v>3263</v>
      </c>
      <c r="H18" s="14"/>
      <c r="I18" s="6">
        <v>18285877708</v>
      </c>
      <c r="J18" s="6">
        <v>496980422</v>
      </c>
      <c r="K18" s="6">
        <v>75665295788</v>
      </c>
      <c r="L18" s="6">
        <v>59057159985</v>
      </c>
      <c r="M18" s="6">
        <f t="shared" si="7"/>
        <v>153505313903</v>
      </c>
      <c r="N18" s="7"/>
      <c r="O18" s="6">
        <v>17924018004</v>
      </c>
      <c r="P18" s="6">
        <v>504214929</v>
      </c>
      <c r="Q18" s="6">
        <v>75087073202</v>
      </c>
      <c r="R18" s="6">
        <v>57575971308</v>
      </c>
      <c r="S18" s="6">
        <f t="shared" si="0"/>
        <v>151091277443</v>
      </c>
      <c r="U18" s="6">
        <v>1783797</v>
      </c>
      <c r="V18" s="6">
        <v>221327</v>
      </c>
      <c r="W18" s="6">
        <v>8497566</v>
      </c>
      <c r="X18" s="24">
        <f t="shared" si="1"/>
        <v>22847475</v>
      </c>
      <c r="Y18" s="20">
        <f t="shared" si="4"/>
        <v>33350165</v>
      </c>
      <c r="AA18" s="2">
        <v>21766916</v>
      </c>
      <c r="AB18" s="2">
        <v>1080559</v>
      </c>
      <c r="AC18" s="2">
        <v>43913655</v>
      </c>
      <c r="AD18" s="22">
        <f t="shared" si="5"/>
        <v>66761130</v>
      </c>
    </row>
    <row r="19" spans="2:30" x14ac:dyDescent="0.2">
      <c r="B19" s="14" t="s">
        <v>15</v>
      </c>
      <c r="C19" s="6">
        <v>2583</v>
      </c>
      <c r="D19" s="6">
        <v>10</v>
      </c>
      <c r="E19" s="6">
        <v>293</v>
      </c>
      <c r="F19" s="6">
        <v>451</v>
      </c>
      <c r="G19" s="6">
        <f t="shared" si="6"/>
        <v>3337</v>
      </c>
      <c r="H19" s="14"/>
      <c r="I19" s="6">
        <v>18639297896</v>
      </c>
      <c r="J19" s="6">
        <v>495383821</v>
      </c>
      <c r="K19" s="6">
        <v>76678996297</v>
      </c>
      <c r="L19" s="6">
        <v>58797802956</v>
      </c>
      <c r="M19" s="6">
        <f t="shared" si="7"/>
        <v>154611480970</v>
      </c>
      <c r="N19" s="7"/>
      <c r="O19" s="6">
        <v>18595841036</v>
      </c>
      <c r="P19" s="6">
        <v>494136907</v>
      </c>
      <c r="Q19" s="6">
        <v>75837267874</v>
      </c>
      <c r="R19" s="6">
        <v>59466236946</v>
      </c>
      <c r="S19" s="6">
        <f t="shared" si="0"/>
        <v>154393482763</v>
      </c>
      <c r="U19" s="6">
        <v>1213027</v>
      </c>
      <c r="V19" s="6">
        <v>227072</v>
      </c>
      <c r="W19" s="6">
        <v>10212325</v>
      </c>
      <c r="X19" s="24">
        <f t="shared" si="1"/>
        <v>23621319</v>
      </c>
      <c r="Y19" s="20">
        <f t="shared" si="4"/>
        <v>35273743</v>
      </c>
      <c r="AA19" s="2">
        <v>20461894</v>
      </c>
      <c r="AB19" s="2">
        <v>3159425</v>
      </c>
      <c r="AC19" s="2">
        <v>44442754</v>
      </c>
      <c r="AD19" s="22">
        <f t="shared" si="5"/>
        <v>68064073</v>
      </c>
    </row>
    <row r="20" spans="2:30" x14ac:dyDescent="0.2">
      <c r="B20" s="17" t="s">
        <v>16</v>
      </c>
      <c r="C20" s="18">
        <v>2578</v>
      </c>
      <c r="D20" s="18">
        <v>12</v>
      </c>
      <c r="E20" s="18">
        <v>292</v>
      </c>
      <c r="F20" s="18">
        <v>462</v>
      </c>
      <c r="G20" s="18">
        <f t="shared" si="6"/>
        <v>3344</v>
      </c>
      <c r="H20" s="17"/>
      <c r="I20" s="18">
        <v>19297135971</v>
      </c>
      <c r="J20" s="18">
        <v>508224419</v>
      </c>
      <c r="K20" s="18">
        <v>79543312353</v>
      </c>
      <c r="L20" s="18">
        <v>59286699506</v>
      </c>
      <c r="M20" s="18">
        <f t="shared" si="7"/>
        <v>158635372249</v>
      </c>
      <c r="N20" s="19"/>
      <c r="O20" s="18">
        <v>18994326393</v>
      </c>
      <c r="P20" s="18">
        <v>521113547</v>
      </c>
      <c r="Q20" s="18">
        <v>77975392853</v>
      </c>
      <c r="R20" s="18">
        <v>59496753004</v>
      </c>
      <c r="S20" s="18">
        <f t="shared" si="0"/>
        <v>156987585797</v>
      </c>
      <c r="T20" s="19"/>
      <c r="U20" s="18">
        <v>6741432</v>
      </c>
      <c r="V20" s="18">
        <v>262886</v>
      </c>
      <c r="W20" s="18">
        <v>17859605</v>
      </c>
      <c r="X20" s="25">
        <f t="shared" si="1"/>
        <v>39059403</v>
      </c>
      <c r="Y20" s="21">
        <f t="shared" si="4"/>
        <v>63923326</v>
      </c>
      <c r="AA20" s="2">
        <v>27270961</v>
      </c>
      <c r="AB20" s="2">
        <v>11788442</v>
      </c>
      <c r="AC20" s="2">
        <v>44364737</v>
      </c>
      <c r="AD20" s="22">
        <f t="shared" si="5"/>
        <v>83424140</v>
      </c>
    </row>
    <row r="21" spans="2:30" x14ac:dyDescent="0.2">
      <c r="B21" s="14" t="s">
        <v>17</v>
      </c>
      <c r="C21" s="6">
        <v>2620</v>
      </c>
      <c r="D21" s="6">
        <v>12</v>
      </c>
      <c r="E21" s="6">
        <v>389</v>
      </c>
      <c r="F21" s="6">
        <v>467</v>
      </c>
      <c r="G21" s="6">
        <f t="shared" si="6"/>
        <v>3488</v>
      </c>
      <c r="H21" s="14"/>
      <c r="I21" s="6">
        <v>19740267613</v>
      </c>
      <c r="J21" s="6">
        <v>491574368</v>
      </c>
      <c r="K21" s="6">
        <v>81129163485</v>
      </c>
      <c r="L21" s="6">
        <v>61069130097</v>
      </c>
      <c r="M21" s="6">
        <f t="shared" si="7"/>
        <v>162430135563</v>
      </c>
      <c r="N21" s="7"/>
      <c r="O21" s="6">
        <v>15286078942</v>
      </c>
      <c r="P21" s="6">
        <v>491422365</v>
      </c>
      <c r="Q21" s="6">
        <v>79967497673</v>
      </c>
      <c r="R21" s="6">
        <v>60526937883</v>
      </c>
      <c r="S21" s="6">
        <f t="shared" si="0"/>
        <v>156271936863</v>
      </c>
      <c r="U21" s="6">
        <v>1293511</v>
      </c>
      <c r="V21" s="6">
        <v>255701</v>
      </c>
      <c r="W21" s="6">
        <v>10503448</v>
      </c>
      <c r="X21" s="24">
        <f t="shared" si="1"/>
        <v>26138887</v>
      </c>
      <c r="Y21" s="20">
        <f t="shared" si="4"/>
        <v>38191547</v>
      </c>
      <c r="AA21" s="2">
        <v>22567962</v>
      </c>
      <c r="AB21" s="2">
        <v>3570925</v>
      </c>
      <c r="AC21" s="2">
        <v>43187660</v>
      </c>
      <c r="AD21" s="22">
        <f t="shared" si="5"/>
        <v>69326547</v>
      </c>
    </row>
    <row r="22" spans="2:30" x14ac:dyDescent="0.2">
      <c r="B22" s="14" t="s">
        <v>18</v>
      </c>
      <c r="C22" s="6">
        <v>2693</v>
      </c>
      <c r="D22" s="6">
        <v>12</v>
      </c>
      <c r="E22" s="6">
        <v>402</v>
      </c>
      <c r="F22" s="6">
        <v>474</v>
      </c>
      <c r="G22" s="6">
        <v>3581</v>
      </c>
      <c r="H22" s="14"/>
      <c r="I22" s="6">
        <v>20204512632</v>
      </c>
      <c r="J22" s="6">
        <v>481821775</v>
      </c>
      <c r="K22" s="6">
        <v>83197034128</v>
      </c>
      <c r="L22" s="6">
        <v>61434710315</v>
      </c>
      <c r="M22" s="6">
        <v>165318078850</v>
      </c>
      <c r="N22" s="7"/>
      <c r="O22" s="6">
        <v>19971486711</v>
      </c>
      <c r="P22" s="6">
        <v>478424560</v>
      </c>
      <c r="Q22" s="6">
        <v>86479816949</v>
      </c>
      <c r="R22" s="6">
        <v>61381514038</v>
      </c>
      <c r="S22" s="6">
        <v>168311242258</v>
      </c>
      <c r="U22" s="6">
        <v>1088679</v>
      </c>
      <c r="V22" s="6">
        <v>249924</v>
      </c>
      <c r="W22" s="6">
        <v>9439570</v>
      </c>
      <c r="X22" s="24">
        <f t="shared" si="1"/>
        <v>23460138</v>
      </c>
      <c r="Y22" s="20">
        <f t="shared" si="4"/>
        <v>34238311</v>
      </c>
      <c r="AA22" s="2">
        <v>20175881</v>
      </c>
      <c r="AB22" s="2">
        <v>3284257</v>
      </c>
      <c r="AC22" s="2">
        <v>40370536</v>
      </c>
      <c r="AD22" s="22">
        <f t="shared" si="5"/>
        <v>63830674</v>
      </c>
    </row>
    <row r="23" spans="2:30" x14ac:dyDescent="0.2">
      <c r="B23" s="14" t="s">
        <v>19</v>
      </c>
      <c r="C23" s="6">
        <v>2760</v>
      </c>
      <c r="D23" s="6">
        <v>12</v>
      </c>
      <c r="E23" s="6">
        <v>403</v>
      </c>
      <c r="F23" s="6">
        <v>478</v>
      </c>
      <c r="G23" s="6">
        <v>3653</v>
      </c>
      <c r="H23" s="14"/>
      <c r="I23" s="6">
        <v>20458754468</v>
      </c>
      <c r="J23" s="6">
        <v>482621221</v>
      </c>
      <c r="K23" s="6">
        <v>83307989167</v>
      </c>
      <c r="L23" s="6">
        <v>64348529271</v>
      </c>
      <c r="M23" s="6">
        <v>168597894127</v>
      </c>
      <c r="N23" s="7"/>
      <c r="O23" s="6">
        <v>20245991309</v>
      </c>
      <c r="P23" s="6">
        <v>499559511</v>
      </c>
      <c r="Q23" s="6">
        <v>82520841059</v>
      </c>
      <c r="R23" s="6">
        <v>63399522040</v>
      </c>
      <c r="S23" s="6">
        <v>166665913919</v>
      </c>
      <c r="U23" s="6">
        <v>2970798</v>
      </c>
      <c r="V23" s="6">
        <v>301999</v>
      </c>
      <c r="W23" s="6">
        <v>7584393</v>
      </c>
      <c r="X23" s="24">
        <f t="shared" si="1"/>
        <v>33283520</v>
      </c>
      <c r="Y23" s="20">
        <f t="shared" si="4"/>
        <v>44140710</v>
      </c>
      <c r="AA23" s="2">
        <v>29182933</v>
      </c>
      <c r="AB23" s="2">
        <v>4100587</v>
      </c>
      <c r="AC23" s="2">
        <v>46516320</v>
      </c>
      <c r="AD23" s="22">
        <f t="shared" si="5"/>
        <v>79799840</v>
      </c>
    </row>
    <row r="24" spans="2:30" x14ac:dyDescent="0.2">
      <c r="B24" s="14" t="s">
        <v>20</v>
      </c>
      <c r="C24" s="6">
        <v>2775</v>
      </c>
      <c r="D24" s="6">
        <v>12</v>
      </c>
      <c r="E24" s="6">
        <v>404</v>
      </c>
      <c r="F24" s="6">
        <v>480</v>
      </c>
      <c r="G24" s="6">
        <v>3671</v>
      </c>
      <c r="H24" s="14"/>
      <c r="I24" s="6">
        <v>20519060511</v>
      </c>
      <c r="J24" s="6">
        <v>473650325</v>
      </c>
      <c r="K24" s="6">
        <v>84113558363</v>
      </c>
      <c r="L24" s="6">
        <v>64418222139</v>
      </c>
      <c r="M24" s="6">
        <v>169524491338</v>
      </c>
      <c r="N24" s="7"/>
      <c r="O24" s="6">
        <v>20594704195</v>
      </c>
      <c r="P24" s="6">
        <v>475110521</v>
      </c>
      <c r="Q24" s="6">
        <v>84070072453</v>
      </c>
      <c r="R24" s="6">
        <v>65045374729</v>
      </c>
      <c r="S24" s="6">
        <v>170185261898</v>
      </c>
      <c r="U24" s="6">
        <v>2205682</v>
      </c>
      <c r="V24" s="6">
        <v>292336</v>
      </c>
      <c r="W24" s="6">
        <v>6765492</v>
      </c>
      <c r="X24" s="24">
        <f t="shared" si="1"/>
        <v>27915191</v>
      </c>
      <c r="Y24" s="20">
        <f t="shared" si="4"/>
        <v>37178701</v>
      </c>
      <c r="AA24" s="2">
        <v>24065117</v>
      </c>
      <c r="AB24" s="2">
        <v>3850074</v>
      </c>
      <c r="AC24" s="2">
        <v>46122226</v>
      </c>
      <c r="AD24" s="22">
        <f t="shared" si="5"/>
        <v>74037417</v>
      </c>
    </row>
    <row r="25" spans="2:30" x14ac:dyDescent="0.2">
      <c r="B25" s="14" t="s">
        <v>21</v>
      </c>
      <c r="C25" s="6">
        <v>2741</v>
      </c>
      <c r="D25" s="6">
        <v>12</v>
      </c>
      <c r="E25" s="6">
        <v>404</v>
      </c>
      <c r="F25" s="6">
        <v>485</v>
      </c>
      <c r="G25" s="6">
        <v>3642</v>
      </c>
      <c r="H25" s="14"/>
      <c r="I25" s="6">
        <v>20562439174</v>
      </c>
      <c r="J25" s="6">
        <v>465505196</v>
      </c>
      <c r="K25" s="6">
        <v>84644946868</v>
      </c>
      <c r="L25" s="6">
        <v>64431084750</v>
      </c>
      <c r="M25" s="6">
        <v>170103975988</v>
      </c>
      <c r="N25" s="7"/>
      <c r="O25" s="6">
        <v>20624270911</v>
      </c>
      <c r="P25" s="6">
        <v>470127201</v>
      </c>
      <c r="Q25" s="6">
        <v>84309301745</v>
      </c>
      <c r="R25" s="6">
        <v>65306441828</v>
      </c>
      <c r="S25" s="6">
        <v>170710141685</v>
      </c>
      <c r="U25" s="6">
        <v>1793385</v>
      </c>
      <c r="V25" s="6">
        <v>333404</v>
      </c>
      <c r="W25" s="6">
        <v>6628582</v>
      </c>
      <c r="X25" s="24">
        <f t="shared" si="1"/>
        <v>27512539</v>
      </c>
      <c r="Y25" s="20">
        <f t="shared" si="4"/>
        <v>36267910</v>
      </c>
      <c r="AA25" s="2">
        <v>24039536</v>
      </c>
      <c r="AB25" s="2">
        <v>3473003</v>
      </c>
      <c r="AC25" s="2">
        <v>47774374</v>
      </c>
      <c r="AD25" s="22">
        <f t="shared" si="5"/>
        <v>75286913</v>
      </c>
    </row>
    <row r="26" spans="2:30" x14ac:dyDescent="0.2">
      <c r="B26" s="14" t="s">
        <v>22</v>
      </c>
      <c r="C26" s="6">
        <v>2749</v>
      </c>
      <c r="D26" s="6">
        <v>12</v>
      </c>
      <c r="E26" s="6">
        <v>405</v>
      </c>
      <c r="F26" s="6">
        <v>492</v>
      </c>
      <c r="G26" s="6">
        <v>3658</v>
      </c>
      <c r="H26" s="14"/>
      <c r="I26" s="6">
        <v>20078176875</v>
      </c>
      <c r="J26" s="6">
        <v>475425520</v>
      </c>
      <c r="K26" s="6">
        <v>84337173959</v>
      </c>
      <c r="L26" s="6">
        <v>62894441852</v>
      </c>
      <c r="M26" s="6">
        <v>167785218206</v>
      </c>
      <c r="N26" s="7"/>
      <c r="O26" s="6">
        <v>20484748480</v>
      </c>
      <c r="P26" s="6">
        <v>463707045</v>
      </c>
      <c r="Q26" s="6">
        <v>84371437048</v>
      </c>
      <c r="R26" s="6">
        <v>63958734863</v>
      </c>
      <c r="S26" s="6">
        <v>169278627436</v>
      </c>
      <c r="U26" s="6">
        <v>3381775</v>
      </c>
      <c r="V26" s="6">
        <v>296694</v>
      </c>
      <c r="W26" s="6">
        <v>7975072</v>
      </c>
      <c r="X26" s="24">
        <f t="shared" si="1"/>
        <v>41058679</v>
      </c>
      <c r="Y26" s="20">
        <f t="shared" si="4"/>
        <v>52712220</v>
      </c>
      <c r="AA26" s="2">
        <v>27752706</v>
      </c>
      <c r="AB26" s="2">
        <v>13305973</v>
      </c>
      <c r="AC26" s="2">
        <v>45295017</v>
      </c>
      <c r="AD26" s="22">
        <f t="shared" si="5"/>
        <v>86353696</v>
      </c>
    </row>
    <row r="27" spans="2:30" x14ac:dyDescent="0.2">
      <c r="B27" s="14" t="s">
        <v>23</v>
      </c>
      <c r="C27" s="6">
        <v>2747</v>
      </c>
      <c r="D27" s="6">
        <v>12</v>
      </c>
      <c r="E27" s="6">
        <v>405</v>
      </c>
      <c r="F27" s="6">
        <v>494</v>
      </c>
      <c r="G27" s="6">
        <v>3658</v>
      </c>
      <c r="H27" s="14"/>
      <c r="I27" s="6">
        <v>20507319109</v>
      </c>
      <c r="J27" s="6">
        <v>466605027</v>
      </c>
      <c r="K27" s="6">
        <v>85032315141</v>
      </c>
      <c r="L27" s="6">
        <v>63880214376</v>
      </c>
      <c r="M27" s="6">
        <v>169886453653</v>
      </c>
      <c r="N27" s="7"/>
      <c r="O27" s="6">
        <v>20443886233</v>
      </c>
      <c r="P27" s="6">
        <v>465756216</v>
      </c>
      <c r="Q27" s="6">
        <v>84564359264</v>
      </c>
      <c r="R27" s="6">
        <v>63962103376</v>
      </c>
      <c r="S27" s="6">
        <v>169436105089</v>
      </c>
      <c r="U27" s="6">
        <v>1586020</v>
      </c>
      <c r="V27" s="6">
        <v>321487</v>
      </c>
      <c r="W27" s="6">
        <v>6286816</v>
      </c>
      <c r="X27" s="24">
        <f t="shared" si="1"/>
        <v>26608117</v>
      </c>
      <c r="Y27" s="20">
        <f t="shared" si="4"/>
        <v>34802440</v>
      </c>
      <c r="AA27" s="2">
        <v>23310429</v>
      </c>
      <c r="AB27" s="2">
        <v>3297688</v>
      </c>
      <c r="AC27" s="2">
        <v>44900339</v>
      </c>
      <c r="AD27" s="22">
        <f t="shared" si="5"/>
        <v>71508456</v>
      </c>
    </row>
    <row r="28" spans="2:30" x14ac:dyDescent="0.2">
      <c r="B28" s="14" t="s">
        <v>24</v>
      </c>
      <c r="C28" s="6">
        <v>2678</v>
      </c>
      <c r="D28" s="6">
        <v>11</v>
      </c>
      <c r="E28" s="6">
        <v>405</v>
      </c>
      <c r="F28" s="6">
        <v>496</v>
      </c>
      <c r="G28" s="6">
        <v>3590</v>
      </c>
      <c r="H28" s="14"/>
      <c r="I28" s="6">
        <v>21207775071</v>
      </c>
      <c r="J28" s="6">
        <v>445613809</v>
      </c>
      <c r="K28" s="6">
        <v>88016443738</v>
      </c>
      <c r="L28" s="6">
        <v>64234748143</v>
      </c>
      <c r="M28" s="6">
        <v>173904580761</v>
      </c>
      <c r="N28" s="7"/>
      <c r="O28" s="6">
        <v>20830969652</v>
      </c>
      <c r="P28" s="6">
        <v>447015142</v>
      </c>
      <c r="Q28" s="6">
        <v>86184364988</v>
      </c>
      <c r="R28" s="6">
        <v>64533054731</v>
      </c>
      <c r="S28" s="6">
        <v>171995404513</v>
      </c>
      <c r="U28" s="6">
        <v>1565702</v>
      </c>
      <c r="V28" s="6">
        <v>307344</v>
      </c>
      <c r="W28" s="6">
        <v>6656023</v>
      </c>
      <c r="X28" s="24">
        <f t="shared" si="1"/>
        <v>28986024</v>
      </c>
      <c r="Y28" s="20">
        <f t="shared" si="4"/>
        <v>37515093</v>
      </c>
      <c r="AA28" s="2">
        <v>24879695</v>
      </c>
      <c r="AB28" s="2">
        <v>4106329</v>
      </c>
      <c r="AC28" s="2">
        <v>46366637</v>
      </c>
      <c r="AD28" s="22">
        <f t="shared" si="5"/>
        <v>75352661</v>
      </c>
    </row>
    <row r="29" spans="2:30" x14ac:dyDescent="0.2">
      <c r="B29" s="14" t="s">
        <v>25</v>
      </c>
      <c r="C29" s="6">
        <v>2651</v>
      </c>
      <c r="D29" s="6">
        <v>11</v>
      </c>
      <c r="E29" s="6">
        <v>406</v>
      </c>
      <c r="F29" s="6">
        <v>503</v>
      </c>
      <c r="G29" s="6">
        <v>3571</v>
      </c>
      <c r="H29" s="14"/>
      <c r="I29" s="6">
        <v>21570083138</v>
      </c>
      <c r="J29" s="6">
        <v>476101438</v>
      </c>
      <c r="K29" s="6">
        <v>90647755061</v>
      </c>
      <c r="L29" s="6">
        <v>57874309181</v>
      </c>
      <c r="M29" s="6">
        <v>170568248818</v>
      </c>
      <c r="N29" s="7"/>
      <c r="O29" s="6">
        <v>21266328200</v>
      </c>
      <c r="P29" s="6">
        <v>455320485</v>
      </c>
      <c r="Q29" s="6">
        <v>89599576002</v>
      </c>
      <c r="R29" s="6">
        <v>61520663361</v>
      </c>
      <c r="S29" s="6">
        <v>172841888048</v>
      </c>
      <c r="U29" s="6">
        <v>2896064</v>
      </c>
      <c r="V29" s="6">
        <v>303654</v>
      </c>
      <c r="W29" s="6">
        <v>7498409</v>
      </c>
      <c r="X29" s="24">
        <f t="shared" si="1"/>
        <v>28756507</v>
      </c>
      <c r="Y29" s="20">
        <f t="shared" si="4"/>
        <v>39454634</v>
      </c>
      <c r="AA29" s="2">
        <v>26015673</v>
      </c>
      <c r="AB29" s="2">
        <v>2740834</v>
      </c>
      <c r="AC29" s="2">
        <v>38722230</v>
      </c>
      <c r="AD29" s="22">
        <f t="shared" si="5"/>
        <v>67478737</v>
      </c>
    </row>
    <row r="30" spans="2:30" x14ac:dyDescent="0.2">
      <c r="B30" s="14" t="s">
        <v>26</v>
      </c>
      <c r="C30" s="6">
        <v>2594</v>
      </c>
      <c r="D30" s="6">
        <v>12</v>
      </c>
      <c r="E30" s="6">
        <v>406</v>
      </c>
      <c r="F30" s="6">
        <v>506</v>
      </c>
      <c r="G30" s="6">
        <v>3518</v>
      </c>
      <c r="H30" s="14"/>
      <c r="I30" s="6">
        <v>21161351246</v>
      </c>
      <c r="J30" s="6">
        <v>473880878</v>
      </c>
      <c r="K30" s="6">
        <v>89267785802</v>
      </c>
      <c r="L30" s="6">
        <v>53790877457</v>
      </c>
      <c r="M30" s="6">
        <v>164693895383</v>
      </c>
      <c r="N30" s="7"/>
      <c r="O30" s="6">
        <v>21457631926</v>
      </c>
      <c r="P30" s="6">
        <v>476858045</v>
      </c>
      <c r="Q30" s="6">
        <v>89749948518</v>
      </c>
      <c r="R30" s="6">
        <v>55712250044</v>
      </c>
      <c r="S30" s="6">
        <v>167396688533</v>
      </c>
      <c r="U30" s="6">
        <v>1825389</v>
      </c>
      <c r="V30" s="6">
        <v>324995</v>
      </c>
      <c r="W30" s="6">
        <v>6429066</v>
      </c>
      <c r="X30" s="24">
        <f t="shared" si="1"/>
        <v>24126276</v>
      </c>
      <c r="Y30" s="20">
        <f t="shared" si="4"/>
        <v>32705726</v>
      </c>
      <c r="AA30" s="2">
        <v>21288711</v>
      </c>
      <c r="AB30" s="2">
        <v>2837565</v>
      </c>
      <c r="AC30" s="2">
        <v>37105395</v>
      </c>
      <c r="AD30" s="22">
        <f t="shared" si="5"/>
        <v>61231671</v>
      </c>
    </row>
    <row r="31" spans="2:30" x14ac:dyDescent="0.2">
      <c r="B31" s="14" t="s">
        <v>27</v>
      </c>
      <c r="C31" s="6">
        <v>2568</v>
      </c>
      <c r="D31" s="6">
        <v>12</v>
      </c>
      <c r="E31" s="6">
        <v>407</v>
      </c>
      <c r="F31" s="6">
        <v>507</v>
      </c>
      <c r="G31" s="6">
        <v>3494</v>
      </c>
      <c r="H31" s="14"/>
      <c r="I31" s="6">
        <v>21276458792</v>
      </c>
      <c r="J31" s="6">
        <v>525277087</v>
      </c>
      <c r="K31" s="6">
        <v>90732893359</v>
      </c>
      <c r="L31" s="6">
        <v>54656227843</v>
      </c>
      <c r="M31" s="6">
        <v>167190857081</v>
      </c>
      <c r="N31" s="7"/>
      <c r="O31" s="6">
        <v>21256108641</v>
      </c>
      <c r="P31" s="6">
        <v>489406478</v>
      </c>
      <c r="Q31" s="6">
        <v>90471147748</v>
      </c>
      <c r="R31" s="6">
        <v>54732521670</v>
      </c>
      <c r="S31" s="6">
        <v>166949184537</v>
      </c>
      <c r="U31" s="6">
        <v>1469275</v>
      </c>
      <c r="V31" s="6">
        <v>328837</v>
      </c>
      <c r="W31" s="6">
        <v>8664794</v>
      </c>
      <c r="X31" s="24">
        <f t="shared" si="1"/>
        <v>23810158</v>
      </c>
      <c r="Y31" s="20">
        <f t="shared" si="4"/>
        <v>34273064</v>
      </c>
      <c r="AA31" s="2">
        <v>20583953</v>
      </c>
      <c r="AB31" s="2">
        <v>3226205</v>
      </c>
      <c r="AC31" s="2">
        <v>35766778</v>
      </c>
      <c r="AD31" s="22">
        <f t="shared" si="5"/>
        <v>59576936</v>
      </c>
    </row>
    <row r="32" spans="2:30" x14ac:dyDescent="0.2">
      <c r="B32" s="17" t="s">
        <v>28</v>
      </c>
      <c r="C32" s="18">
        <v>2543</v>
      </c>
      <c r="D32" s="18">
        <v>12</v>
      </c>
      <c r="E32" s="18">
        <v>407</v>
      </c>
      <c r="F32" s="18">
        <v>516</v>
      </c>
      <c r="G32" s="18">
        <v>3478</v>
      </c>
      <c r="H32" s="17"/>
      <c r="I32" s="18">
        <v>22775612263</v>
      </c>
      <c r="J32" s="18">
        <v>515313420</v>
      </c>
      <c r="K32" s="18">
        <v>93205732102</v>
      </c>
      <c r="L32" s="18">
        <v>56919715674</v>
      </c>
      <c r="M32" s="18">
        <v>173416373459</v>
      </c>
      <c r="N32" s="19"/>
      <c r="O32" s="18">
        <v>21826883117</v>
      </c>
      <c r="P32" s="18">
        <v>521846496</v>
      </c>
      <c r="Q32" s="18">
        <v>91813427127</v>
      </c>
      <c r="R32" s="18">
        <v>56799532061</v>
      </c>
      <c r="S32" s="18">
        <v>170961688801</v>
      </c>
      <c r="T32" s="19"/>
      <c r="U32" s="18">
        <v>10261053</v>
      </c>
      <c r="V32" s="18">
        <v>391378</v>
      </c>
      <c r="W32" s="18">
        <v>15063143</v>
      </c>
      <c r="X32" s="25">
        <f t="shared" si="1"/>
        <v>46475647</v>
      </c>
      <c r="Y32" s="21">
        <f t="shared" si="4"/>
        <v>72191221</v>
      </c>
      <c r="AA32" s="2">
        <v>43796034</v>
      </c>
      <c r="AB32" s="2">
        <v>2679613</v>
      </c>
      <c r="AC32" s="2">
        <v>36105413</v>
      </c>
      <c r="AD32" s="22">
        <f t="shared" si="5"/>
        <v>82581060</v>
      </c>
    </row>
    <row r="33" spans="2:30" x14ac:dyDescent="0.2">
      <c r="B33" s="14" t="s">
        <v>29</v>
      </c>
      <c r="C33" s="6">
        <v>2521</v>
      </c>
      <c r="D33" s="6">
        <v>12</v>
      </c>
      <c r="E33" s="6">
        <v>410</v>
      </c>
      <c r="F33" s="6">
        <v>515</v>
      </c>
      <c r="G33" s="6">
        <v>3458</v>
      </c>
      <c r="H33" s="14"/>
      <c r="I33" s="6">
        <v>23364757827</v>
      </c>
      <c r="J33" s="6">
        <v>526804688</v>
      </c>
      <c r="K33" s="6">
        <v>96842734473</v>
      </c>
      <c r="L33" s="6">
        <v>61832917176</v>
      </c>
      <c r="M33" s="6">
        <v>182567214164</v>
      </c>
      <c r="N33" s="7"/>
      <c r="O33" s="6">
        <v>22837918943</v>
      </c>
      <c r="P33" s="6">
        <v>520864109</v>
      </c>
      <c r="Q33" s="6">
        <v>105369680151</v>
      </c>
      <c r="R33" s="6">
        <v>64354695561</v>
      </c>
      <c r="S33" s="6">
        <v>193083158764</v>
      </c>
      <c r="U33" s="6">
        <v>1470082</v>
      </c>
      <c r="V33" s="6">
        <v>382236</v>
      </c>
      <c r="W33" s="6">
        <v>6649383</v>
      </c>
      <c r="X33" s="24">
        <f t="shared" si="1"/>
        <v>27329231</v>
      </c>
      <c r="Y33" s="20">
        <f t="shared" si="4"/>
        <v>35830932</v>
      </c>
      <c r="AA33" s="2">
        <v>23682283</v>
      </c>
      <c r="AB33" s="2">
        <v>3646948</v>
      </c>
      <c r="AC33" s="2">
        <v>39931169</v>
      </c>
      <c r="AD33" s="22">
        <f t="shared" si="5"/>
        <v>67260400</v>
      </c>
    </row>
    <row r="34" spans="2:30" x14ac:dyDescent="0.2">
      <c r="B34" s="14" t="s">
        <v>30</v>
      </c>
      <c r="C34" s="6">
        <v>2537</v>
      </c>
      <c r="D34" s="6">
        <v>11</v>
      </c>
      <c r="E34" s="6">
        <v>407</v>
      </c>
      <c r="F34" s="6">
        <v>512</v>
      </c>
      <c r="G34" s="6">
        <v>3467</v>
      </c>
      <c r="H34" s="14"/>
      <c r="I34" s="6">
        <v>24845892556</v>
      </c>
      <c r="J34" s="6">
        <v>535093950</v>
      </c>
      <c r="K34" s="6">
        <v>98171693482</v>
      </c>
      <c r="L34" s="6">
        <v>74416590919</v>
      </c>
      <c r="M34" s="6">
        <v>197969270907</v>
      </c>
      <c r="N34" s="7"/>
      <c r="O34" s="6">
        <v>24101244211</v>
      </c>
      <c r="P34" s="6">
        <v>525610548</v>
      </c>
      <c r="Q34" s="6">
        <v>92227484778</v>
      </c>
      <c r="R34" s="6">
        <v>67271474103</v>
      </c>
      <c r="S34" s="6">
        <v>184125813640</v>
      </c>
      <c r="U34" s="6">
        <v>1795733</v>
      </c>
      <c r="V34" s="6">
        <v>358538</v>
      </c>
      <c r="W34" s="6">
        <v>7178384</v>
      </c>
      <c r="X34" s="24">
        <f t="shared" si="1"/>
        <v>30262674</v>
      </c>
      <c r="Y34" s="20">
        <f t="shared" si="4"/>
        <v>39595329</v>
      </c>
      <c r="AA34" s="2">
        <v>25250617</v>
      </c>
      <c r="AB34" s="2">
        <v>5012057</v>
      </c>
      <c r="AC34" s="2">
        <v>38450993</v>
      </c>
      <c r="AD34" s="22">
        <f t="shared" si="5"/>
        <v>68713667</v>
      </c>
    </row>
    <row r="35" spans="2:30" x14ac:dyDescent="0.2">
      <c r="B35" s="14" t="s">
        <v>31</v>
      </c>
      <c r="C35" s="6">
        <v>2520</v>
      </c>
      <c r="D35" s="6">
        <v>11</v>
      </c>
      <c r="E35" s="6">
        <v>407</v>
      </c>
      <c r="F35" s="6">
        <v>517</v>
      </c>
      <c r="G35" s="6">
        <v>3455</v>
      </c>
      <c r="H35" s="14"/>
      <c r="I35" s="6">
        <v>24790727890</v>
      </c>
      <c r="J35" s="6">
        <v>509984060</v>
      </c>
      <c r="K35" s="6">
        <v>97125990922</v>
      </c>
      <c r="L35" s="6">
        <v>78559962112</v>
      </c>
      <c r="M35" s="6">
        <v>200986664984</v>
      </c>
      <c r="N35" s="7"/>
      <c r="O35" s="6">
        <v>24769546929</v>
      </c>
      <c r="P35" s="6">
        <v>535047072</v>
      </c>
      <c r="Q35" s="6">
        <v>96783202262</v>
      </c>
      <c r="R35" s="6">
        <v>78367421202</v>
      </c>
      <c r="S35" s="6">
        <v>200455217465</v>
      </c>
      <c r="U35" s="6">
        <v>6191337</v>
      </c>
      <c r="V35" s="6">
        <v>376808</v>
      </c>
      <c r="W35" s="6">
        <v>8627527</v>
      </c>
      <c r="X35" s="24">
        <f t="shared" si="1"/>
        <v>38558508</v>
      </c>
      <c r="Y35" s="20">
        <f t="shared" si="4"/>
        <v>53754180</v>
      </c>
      <c r="AA35" s="2">
        <v>33327894</v>
      </c>
      <c r="AB35" s="2">
        <v>5230614</v>
      </c>
      <c r="AC35" s="2">
        <v>50059198</v>
      </c>
      <c r="AD35" s="22">
        <f t="shared" si="5"/>
        <v>88617706</v>
      </c>
    </row>
    <row r="36" spans="2:30" x14ac:dyDescent="0.2">
      <c r="B36" s="14" t="s">
        <v>35</v>
      </c>
      <c r="C36" s="6">
        <v>2527</v>
      </c>
      <c r="D36" s="6">
        <v>11</v>
      </c>
      <c r="E36" s="6">
        <v>407</v>
      </c>
      <c r="F36" s="6">
        <v>514</v>
      </c>
      <c r="G36" s="6">
        <v>3459</v>
      </c>
      <c r="H36" s="14"/>
      <c r="I36" s="6">
        <v>25461571843</v>
      </c>
      <c r="J36" s="6">
        <v>522670318</v>
      </c>
      <c r="K36" s="6">
        <v>99767161639</v>
      </c>
      <c r="L36" s="6">
        <v>83488210549</v>
      </c>
      <c r="M36" s="6">
        <v>209239614349</v>
      </c>
      <c r="N36" s="7"/>
      <c r="O36" s="6">
        <v>25006439901</v>
      </c>
      <c r="P36" s="6">
        <v>521966646</v>
      </c>
      <c r="Q36" s="6">
        <v>100202314312</v>
      </c>
      <c r="R36" s="6">
        <v>82349724772</v>
      </c>
      <c r="S36" s="6">
        <v>208080445631</v>
      </c>
      <c r="U36" s="6">
        <v>2397147</v>
      </c>
      <c r="V36" s="6">
        <v>367511</v>
      </c>
      <c r="W36" s="6">
        <v>7601574</v>
      </c>
      <c r="X36" s="24">
        <f t="shared" si="1"/>
        <v>32093014</v>
      </c>
      <c r="Y36" s="20">
        <f t="shared" si="4"/>
        <v>42459246</v>
      </c>
      <c r="AA36" s="2">
        <v>26878578</v>
      </c>
      <c r="AB36" s="2">
        <v>5214436</v>
      </c>
      <c r="AC36" s="2">
        <v>45286053</v>
      </c>
      <c r="AD36" s="22">
        <f t="shared" si="5"/>
        <v>77379067</v>
      </c>
    </row>
    <row r="37" spans="2:30" x14ac:dyDescent="0.2">
      <c r="B37" s="14" t="s">
        <v>36</v>
      </c>
      <c r="C37" s="6">
        <v>2477</v>
      </c>
      <c r="D37" s="6">
        <v>11</v>
      </c>
      <c r="E37" s="6">
        <v>400</v>
      </c>
      <c r="F37" s="6">
        <v>521</v>
      </c>
      <c r="G37" s="6">
        <v>3409</v>
      </c>
      <c r="H37" s="14"/>
      <c r="I37" s="6">
        <v>25904354364</v>
      </c>
      <c r="J37" s="6">
        <v>529457239</v>
      </c>
      <c r="K37" s="6">
        <v>100969252249</v>
      </c>
      <c r="L37" s="6">
        <v>84609527740</v>
      </c>
      <c r="M37" s="6">
        <v>212012591592</v>
      </c>
      <c r="N37" s="7"/>
      <c r="O37" s="6">
        <v>25808394118</v>
      </c>
      <c r="P37" s="6">
        <v>522927986</v>
      </c>
      <c r="Q37" s="6">
        <v>99944822537</v>
      </c>
      <c r="R37" s="6">
        <v>83973435375</v>
      </c>
      <c r="S37" s="6">
        <v>210249580016</v>
      </c>
      <c r="U37" s="6">
        <v>1580100</v>
      </c>
      <c r="V37" s="6">
        <v>375399</v>
      </c>
      <c r="W37" s="6">
        <v>8008452</v>
      </c>
      <c r="X37" s="24">
        <f t="shared" si="1"/>
        <v>33683003</v>
      </c>
      <c r="Y37" s="20">
        <f t="shared" si="4"/>
        <v>43646954</v>
      </c>
      <c r="AA37" s="2">
        <v>28236515</v>
      </c>
      <c r="AB37" s="2">
        <v>5446488</v>
      </c>
      <c r="AC37" s="2">
        <v>46735281</v>
      </c>
      <c r="AD37" s="22">
        <f t="shared" si="5"/>
        <v>80418284</v>
      </c>
    </row>
    <row r="38" spans="2:30" x14ac:dyDescent="0.2">
      <c r="B38" s="14" t="s">
        <v>37</v>
      </c>
      <c r="C38" s="6">
        <v>2433</v>
      </c>
      <c r="D38" s="6">
        <v>11</v>
      </c>
      <c r="E38" s="6">
        <v>407</v>
      </c>
      <c r="F38" s="6">
        <v>528</v>
      </c>
      <c r="G38" s="6">
        <v>3379</v>
      </c>
      <c r="H38" s="14"/>
      <c r="I38" s="6">
        <v>26398036426</v>
      </c>
      <c r="J38" s="6">
        <v>537108203</v>
      </c>
      <c r="K38" s="6">
        <v>106598329580</v>
      </c>
      <c r="L38" s="6">
        <v>87589544340</v>
      </c>
      <c r="M38" s="6">
        <v>221123018549</v>
      </c>
      <c r="N38" s="7"/>
      <c r="O38" s="6">
        <v>26165684272</v>
      </c>
      <c r="P38" s="6">
        <v>536037500</v>
      </c>
      <c r="Q38" s="6">
        <v>103669909785</v>
      </c>
      <c r="R38" s="6">
        <v>87106794464</v>
      </c>
      <c r="S38" s="6">
        <v>217478426021</v>
      </c>
      <c r="U38" s="6">
        <v>5636440</v>
      </c>
      <c r="V38" s="6">
        <v>373056</v>
      </c>
      <c r="W38" s="6">
        <v>8326803</v>
      </c>
      <c r="X38" s="24">
        <f t="shared" si="1"/>
        <v>37207009</v>
      </c>
      <c r="Y38" s="20">
        <f t="shared" si="4"/>
        <v>51543308</v>
      </c>
      <c r="AA38" s="2">
        <v>32839728</v>
      </c>
      <c r="AB38" s="2">
        <v>4367281</v>
      </c>
      <c r="AC38" s="2">
        <v>44983056</v>
      </c>
      <c r="AD38" s="22">
        <f t="shared" si="5"/>
        <v>82190065</v>
      </c>
    </row>
    <row r="39" spans="2:30" x14ac:dyDescent="0.2">
      <c r="B39" s="14" t="s">
        <v>63</v>
      </c>
      <c r="C39" s="6">
        <v>2425</v>
      </c>
      <c r="D39" s="6">
        <v>11</v>
      </c>
      <c r="E39" s="6">
        <v>408</v>
      </c>
      <c r="F39" s="6">
        <v>536</v>
      </c>
      <c r="G39" s="6">
        <v>3380</v>
      </c>
      <c r="H39" s="7"/>
      <c r="I39" s="7">
        <v>25380079077</v>
      </c>
      <c r="J39" s="7">
        <v>574182477</v>
      </c>
      <c r="K39" s="7">
        <v>109085685473</v>
      </c>
      <c r="L39" s="7">
        <v>85194235854</v>
      </c>
      <c r="M39" s="6">
        <v>220234182881</v>
      </c>
      <c r="N39" s="7"/>
      <c r="O39" s="7">
        <v>25911402336</v>
      </c>
      <c r="P39" s="6">
        <v>545494594</v>
      </c>
      <c r="Q39" s="6">
        <v>106623936826</v>
      </c>
      <c r="R39" s="6">
        <v>85101729228</v>
      </c>
      <c r="S39" s="6">
        <v>218182562984</v>
      </c>
      <c r="U39" s="7">
        <v>1672529</v>
      </c>
      <c r="V39" s="7">
        <v>397951</v>
      </c>
      <c r="W39" s="7">
        <v>7579975</v>
      </c>
      <c r="X39" s="20">
        <f t="shared" si="1"/>
        <v>38117363</v>
      </c>
      <c r="Y39" s="20">
        <f t="shared" si="4"/>
        <v>47767818</v>
      </c>
      <c r="AA39" s="2">
        <v>31833349</v>
      </c>
      <c r="AB39" s="2">
        <v>6284014</v>
      </c>
      <c r="AC39" s="2">
        <v>58210728</v>
      </c>
      <c r="AD39" s="22">
        <f t="shared" si="5"/>
        <v>96328091</v>
      </c>
    </row>
    <row r="40" spans="2:30" ht="13.5" customHeight="1" x14ac:dyDescent="0.2">
      <c r="B40" s="14" t="s">
        <v>64</v>
      </c>
      <c r="C40" s="6">
        <v>2456</v>
      </c>
      <c r="D40" s="6">
        <v>11</v>
      </c>
      <c r="E40" s="6">
        <v>408</v>
      </c>
      <c r="F40" s="6">
        <v>541</v>
      </c>
      <c r="G40" s="6">
        <v>3416</v>
      </c>
      <c r="H40" s="7"/>
      <c r="I40" s="7">
        <v>26593817146</v>
      </c>
      <c r="J40" s="7">
        <v>576183447</v>
      </c>
      <c r="K40" s="7">
        <v>112299701082</v>
      </c>
      <c r="L40" s="7">
        <v>94641021715</v>
      </c>
      <c r="M40" s="6">
        <v>234110723390</v>
      </c>
      <c r="N40" s="7"/>
      <c r="O40" s="7">
        <v>25851113754</v>
      </c>
      <c r="P40" s="6">
        <v>572232463</v>
      </c>
      <c r="Q40" s="6">
        <v>110251693054</v>
      </c>
      <c r="R40" s="6">
        <v>90740360826</v>
      </c>
      <c r="S40" s="6">
        <v>227415400097</v>
      </c>
      <c r="U40" s="7">
        <v>998142</v>
      </c>
      <c r="V40" s="7">
        <v>432018</v>
      </c>
      <c r="W40" s="7">
        <v>9219731</v>
      </c>
      <c r="X40" s="20">
        <f t="shared" si="1"/>
        <v>42536015</v>
      </c>
      <c r="Y40" s="20">
        <f t="shared" si="4"/>
        <v>53185906</v>
      </c>
      <c r="AA40" s="2">
        <v>34654965</v>
      </c>
      <c r="AB40" s="2">
        <v>7881050</v>
      </c>
      <c r="AC40" s="2">
        <v>64303540</v>
      </c>
      <c r="AD40" s="22">
        <f t="shared" si="5"/>
        <v>106839555</v>
      </c>
    </row>
    <row r="41" spans="2:30" ht="13.5" customHeight="1" x14ac:dyDescent="0.2">
      <c r="B41" s="14" t="s">
        <v>65</v>
      </c>
      <c r="C41" s="6">
        <v>2476</v>
      </c>
      <c r="D41" s="6">
        <v>11</v>
      </c>
      <c r="E41" s="6">
        <v>410</v>
      </c>
      <c r="F41" s="6">
        <v>536</v>
      </c>
      <c r="G41" s="6">
        <v>3433</v>
      </c>
      <c r="H41" s="7"/>
      <c r="I41" s="7">
        <v>27305398266</v>
      </c>
      <c r="J41" s="7">
        <v>601670216</v>
      </c>
      <c r="K41" s="7">
        <v>115377924231</v>
      </c>
      <c r="L41" s="7">
        <v>101969278092</v>
      </c>
      <c r="M41" s="6">
        <v>245254270805</v>
      </c>
      <c r="N41" s="7"/>
      <c r="O41" s="7">
        <v>27217460431</v>
      </c>
      <c r="P41" s="6">
        <v>590261355</v>
      </c>
      <c r="Q41" s="6">
        <v>114911661271</v>
      </c>
      <c r="R41" s="6">
        <v>98383271182</v>
      </c>
      <c r="S41" s="6">
        <v>241102654239</v>
      </c>
      <c r="U41" s="7">
        <v>3839851</v>
      </c>
      <c r="V41" s="7">
        <v>436208</v>
      </c>
      <c r="W41" s="7">
        <v>9282670</v>
      </c>
      <c r="X41" s="20">
        <f t="shared" si="1"/>
        <v>48261945</v>
      </c>
      <c r="Y41" s="20">
        <f t="shared" si="4"/>
        <v>61820674</v>
      </c>
      <c r="AA41" s="2">
        <v>41318252</v>
      </c>
      <c r="AB41" s="2">
        <v>6943693</v>
      </c>
      <c r="AC41" s="2">
        <v>66084773</v>
      </c>
      <c r="AD41" s="22">
        <f t="shared" si="5"/>
        <v>114346718</v>
      </c>
    </row>
    <row r="42" spans="2:30" ht="13.5" customHeight="1" x14ac:dyDescent="0.2">
      <c r="B42" s="14" t="s">
        <v>66</v>
      </c>
      <c r="C42" s="6">
        <v>2534</v>
      </c>
      <c r="D42" s="6">
        <v>12</v>
      </c>
      <c r="E42" s="6">
        <v>410</v>
      </c>
      <c r="F42" s="6">
        <v>535</v>
      </c>
      <c r="G42" s="6">
        <v>3491</v>
      </c>
      <c r="H42" s="7"/>
      <c r="I42" s="7">
        <v>27528691623</v>
      </c>
      <c r="J42" s="7">
        <v>613295741</v>
      </c>
      <c r="K42" s="7">
        <v>117778093940</v>
      </c>
      <c r="L42" s="7">
        <v>110480580640</v>
      </c>
      <c r="M42" s="6">
        <v>256400661944</v>
      </c>
      <c r="N42" s="7"/>
      <c r="O42" s="7">
        <v>27604710783</v>
      </c>
      <c r="P42" s="6">
        <v>603634765</v>
      </c>
      <c r="Q42" s="6">
        <v>115992402553</v>
      </c>
      <c r="R42" s="6">
        <v>97381712393</v>
      </c>
      <c r="S42" s="6">
        <v>241582460494</v>
      </c>
      <c r="U42" s="7">
        <v>1445894</v>
      </c>
      <c r="V42" s="7">
        <v>456200</v>
      </c>
      <c r="W42" s="7">
        <v>9001729</v>
      </c>
      <c r="X42" s="20">
        <f t="shared" si="1"/>
        <v>48412229</v>
      </c>
      <c r="Y42" s="20">
        <f t="shared" si="4"/>
        <v>59316052</v>
      </c>
      <c r="AA42" s="2">
        <v>39599517</v>
      </c>
      <c r="AB42" s="2">
        <v>8812712</v>
      </c>
      <c r="AC42" s="2">
        <v>77612927</v>
      </c>
      <c r="AD42" s="22">
        <f t="shared" si="5"/>
        <v>126025156</v>
      </c>
    </row>
    <row r="43" spans="2:30" ht="13.5" customHeight="1" x14ac:dyDescent="0.2">
      <c r="B43" s="14" t="s">
        <v>67</v>
      </c>
      <c r="C43" s="6">
        <v>2435</v>
      </c>
      <c r="D43" s="6">
        <v>12</v>
      </c>
      <c r="E43" s="6">
        <v>408</v>
      </c>
      <c r="F43" s="6">
        <v>544</v>
      </c>
      <c r="G43" s="6">
        <v>3399</v>
      </c>
      <c r="H43" s="7"/>
      <c r="I43" s="7">
        <v>27594781066</v>
      </c>
      <c r="J43" s="7">
        <v>616441955</v>
      </c>
      <c r="K43" s="7">
        <v>121322985799</v>
      </c>
      <c r="L43" s="7">
        <v>118394494876</v>
      </c>
      <c r="M43" s="6">
        <v>267928703696</v>
      </c>
      <c r="N43" s="7"/>
      <c r="O43" s="7">
        <v>27708890069</v>
      </c>
      <c r="P43" s="6">
        <v>592048363</v>
      </c>
      <c r="Q43" s="6">
        <v>120383788338</v>
      </c>
      <c r="R43" s="6">
        <v>115259090792</v>
      </c>
      <c r="S43" s="6">
        <v>263943817562</v>
      </c>
      <c r="U43" s="7">
        <v>2641779</v>
      </c>
      <c r="V43" s="7">
        <v>450173</v>
      </c>
      <c r="W43" s="7">
        <v>9489801</v>
      </c>
      <c r="X43" s="20">
        <f t="shared" si="1"/>
        <v>52016633</v>
      </c>
      <c r="Y43" s="20">
        <f t="shared" si="4"/>
        <v>64598386</v>
      </c>
      <c r="AA43" s="2">
        <v>42249248</v>
      </c>
      <c r="AB43" s="2">
        <v>9767385</v>
      </c>
      <c r="AC43" s="2">
        <v>81563960</v>
      </c>
      <c r="AD43" s="22">
        <f t="shared" si="5"/>
        <v>133580593</v>
      </c>
    </row>
    <row r="44" spans="2:30" ht="13.5" customHeight="1" x14ac:dyDescent="0.2">
      <c r="B44" s="17" t="s">
        <v>68</v>
      </c>
      <c r="C44" s="18">
        <v>2427</v>
      </c>
      <c r="D44" s="18">
        <v>12</v>
      </c>
      <c r="E44" s="18">
        <v>406</v>
      </c>
      <c r="F44" s="18">
        <v>553</v>
      </c>
      <c r="G44" s="18">
        <v>3398</v>
      </c>
      <c r="H44" s="17"/>
      <c r="I44" s="18">
        <v>28712826062</v>
      </c>
      <c r="J44" s="18">
        <v>643778768</v>
      </c>
      <c r="K44" s="18">
        <v>127576718627</v>
      </c>
      <c r="L44" s="18">
        <v>127292156019</v>
      </c>
      <c r="M44" s="18">
        <v>284225479476</v>
      </c>
      <c r="N44" s="19"/>
      <c r="O44" s="18">
        <v>28027988565</v>
      </c>
      <c r="P44" s="18">
        <v>609872554</v>
      </c>
      <c r="Q44" s="18">
        <v>124195242953</v>
      </c>
      <c r="R44" s="18">
        <v>122862254890</v>
      </c>
      <c r="S44" s="18">
        <v>275695358962</v>
      </c>
      <c r="T44" s="19"/>
      <c r="U44" s="18">
        <v>10250135</v>
      </c>
      <c r="V44" s="18">
        <v>492183</v>
      </c>
      <c r="W44" s="18">
        <v>18539548</v>
      </c>
      <c r="X44" s="25">
        <f t="shared" si="1"/>
        <v>64310290</v>
      </c>
      <c r="Y44" s="21">
        <f t="shared" si="4"/>
        <v>93592156</v>
      </c>
      <c r="AA44" s="2">
        <v>55158334</v>
      </c>
      <c r="AB44" s="2">
        <v>9151956</v>
      </c>
      <c r="AC44" s="2">
        <v>84072513</v>
      </c>
      <c r="AD44" s="22">
        <f t="shared" si="5"/>
        <v>148382803</v>
      </c>
    </row>
    <row r="45" spans="2:30" ht="13.5" customHeight="1" x14ac:dyDescent="0.2">
      <c r="B45" s="14" t="s">
        <v>69</v>
      </c>
      <c r="C45" s="6">
        <v>2453</v>
      </c>
      <c r="D45" s="6">
        <v>12</v>
      </c>
      <c r="E45" s="6">
        <v>405</v>
      </c>
      <c r="F45" s="6">
        <v>569</v>
      </c>
      <c r="G45" s="6">
        <f>C45+D45+E45+F45</f>
        <v>3439</v>
      </c>
      <c r="H45" s="7"/>
      <c r="I45" s="7">
        <v>29128795329</v>
      </c>
      <c r="J45" s="7">
        <v>649410667</v>
      </c>
      <c r="K45" s="7">
        <v>133694313484</v>
      </c>
      <c r="L45" s="7">
        <v>139814057981</v>
      </c>
      <c r="M45" s="6">
        <f>SUM(I45:L45)</f>
        <v>303286577461</v>
      </c>
      <c r="N45" s="7"/>
      <c r="O45" s="7">
        <v>28765171792</v>
      </c>
      <c r="P45" s="6">
        <v>645877692</v>
      </c>
      <c r="Q45" s="6">
        <v>130564151210</v>
      </c>
      <c r="R45" s="6">
        <v>132774201862</v>
      </c>
      <c r="S45" s="6">
        <v>292749402556</v>
      </c>
      <c r="U45" s="7">
        <v>1262762</v>
      </c>
      <c r="V45" s="7">
        <v>489863</v>
      </c>
      <c r="W45" s="7">
        <v>10377639</v>
      </c>
      <c r="X45" s="20">
        <f t="shared" si="1"/>
        <v>64559208</v>
      </c>
      <c r="Y45" s="20">
        <f t="shared" si="4"/>
        <v>76689472</v>
      </c>
      <c r="AA45" s="2">
        <v>61107322</v>
      </c>
      <c r="AB45" s="2">
        <v>3451886</v>
      </c>
      <c r="AC45" s="2">
        <v>97006892</v>
      </c>
      <c r="AD45" s="22">
        <f t="shared" si="5"/>
        <v>161566100</v>
      </c>
    </row>
    <row r="46" spans="2:30" ht="13.5" customHeight="1" x14ac:dyDescent="0.2">
      <c r="B46" s="14" t="s">
        <v>70</v>
      </c>
      <c r="C46" s="6">
        <v>2588</v>
      </c>
      <c r="D46" s="6">
        <v>12</v>
      </c>
      <c r="E46" s="6">
        <v>405</v>
      </c>
      <c r="F46" s="6">
        <v>582</v>
      </c>
      <c r="G46" s="6">
        <f t="shared" ref="G46:G87" si="8">C46+D46+E46+F46</f>
        <v>3587</v>
      </c>
      <c r="H46" s="7"/>
      <c r="I46" s="7">
        <v>29862451730</v>
      </c>
      <c r="J46" s="7">
        <v>651545709</v>
      </c>
      <c r="K46" s="7">
        <v>131714988333</v>
      </c>
      <c r="L46" s="7">
        <v>140625086047</v>
      </c>
      <c r="M46" s="6">
        <f t="shared" ref="M46:M87" si="9">SUM(I46:L46)</f>
        <v>302854071819</v>
      </c>
      <c r="N46" s="7"/>
      <c r="O46" s="7">
        <v>29414005759</v>
      </c>
      <c r="P46" s="6">
        <v>656794768</v>
      </c>
      <c r="Q46" s="6">
        <v>133032281995</v>
      </c>
      <c r="R46" s="6">
        <v>141718777843</v>
      </c>
      <c r="S46" s="6">
        <v>304821860365</v>
      </c>
      <c r="U46" s="7">
        <v>2013820</v>
      </c>
      <c r="V46" s="7">
        <v>487864</v>
      </c>
      <c r="W46" s="7">
        <v>8593902</v>
      </c>
      <c r="X46" s="20">
        <f t="shared" si="1"/>
        <v>61367889</v>
      </c>
      <c r="Y46" s="20">
        <f t="shared" si="4"/>
        <v>72463475</v>
      </c>
      <c r="AA46" s="2">
        <v>57796168</v>
      </c>
      <c r="AB46" s="2">
        <v>3571721</v>
      </c>
      <c r="AC46" s="2">
        <v>89429937</v>
      </c>
      <c r="AD46" s="22">
        <f t="shared" si="5"/>
        <v>150797826</v>
      </c>
    </row>
    <row r="47" spans="2:30" ht="13.5" customHeight="1" x14ac:dyDescent="0.2">
      <c r="B47" s="14" t="s">
        <v>71</v>
      </c>
      <c r="C47" s="6">
        <v>2567</v>
      </c>
      <c r="D47" s="6">
        <v>12</v>
      </c>
      <c r="E47" s="6">
        <v>406</v>
      </c>
      <c r="F47" s="6">
        <v>599</v>
      </c>
      <c r="G47" s="6">
        <f t="shared" si="8"/>
        <v>3584</v>
      </c>
      <c r="H47" s="7"/>
      <c r="I47" s="7">
        <v>30860914882</v>
      </c>
      <c r="J47" s="7">
        <v>564784329</v>
      </c>
      <c r="K47" s="7">
        <v>131027070923</v>
      </c>
      <c r="L47" s="7">
        <v>132159733028</v>
      </c>
      <c r="M47" s="6">
        <f t="shared" si="9"/>
        <v>294612503162</v>
      </c>
      <c r="N47" s="7"/>
      <c r="O47" s="7">
        <v>30565166532</v>
      </c>
      <c r="P47" s="6">
        <v>426039737</v>
      </c>
      <c r="Q47" s="6">
        <v>130776587482</v>
      </c>
      <c r="R47" s="6">
        <v>135086262953</v>
      </c>
      <c r="S47" s="6">
        <v>296854056704</v>
      </c>
      <c r="U47" s="7">
        <v>3119932</v>
      </c>
      <c r="V47" s="7">
        <v>484082</v>
      </c>
      <c r="W47" s="7">
        <v>9558007</v>
      </c>
      <c r="X47" s="20">
        <f t="shared" si="1"/>
        <v>65790758</v>
      </c>
      <c r="Y47" s="20">
        <f t="shared" si="4"/>
        <v>78952779</v>
      </c>
      <c r="AA47" s="2">
        <v>62353211</v>
      </c>
      <c r="AB47" s="2">
        <v>3437547</v>
      </c>
      <c r="AC47" s="2">
        <v>87788978</v>
      </c>
      <c r="AD47" s="22">
        <f t="shared" si="5"/>
        <v>153579736</v>
      </c>
    </row>
    <row r="48" spans="2:30" ht="13.5" customHeight="1" x14ac:dyDescent="0.2">
      <c r="B48" s="14" t="s">
        <v>72</v>
      </c>
      <c r="C48" s="6">
        <v>2646</v>
      </c>
      <c r="D48" s="6">
        <v>12</v>
      </c>
      <c r="E48" s="6">
        <v>407</v>
      </c>
      <c r="F48" s="6">
        <v>614</v>
      </c>
      <c r="G48" s="6">
        <f t="shared" si="8"/>
        <v>3679</v>
      </c>
      <c r="H48" s="7"/>
      <c r="I48" s="7">
        <v>32748128722</v>
      </c>
      <c r="J48" s="7">
        <v>595292086</v>
      </c>
      <c r="K48" s="7">
        <v>141298438205</v>
      </c>
      <c r="L48" s="7">
        <v>143600750093</v>
      </c>
      <c r="M48" s="6">
        <f t="shared" si="9"/>
        <v>318242609106</v>
      </c>
      <c r="N48" s="7"/>
      <c r="O48" s="7">
        <v>31566564098</v>
      </c>
      <c r="P48" s="6">
        <v>578934092</v>
      </c>
      <c r="Q48" s="6">
        <v>135908833511</v>
      </c>
      <c r="R48" s="6">
        <v>136421306826</v>
      </c>
      <c r="S48" s="6">
        <v>304475638527</v>
      </c>
      <c r="U48" s="7">
        <v>1518716</v>
      </c>
      <c r="V48" s="7">
        <v>459065</v>
      </c>
      <c r="W48" s="7">
        <v>10869421</v>
      </c>
      <c r="X48" s="20">
        <f t="shared" si="1"/>
        <v>64821146</v>
      </c>
      <c r="Y48" s="20">
        <f t="shared" si="4"/>
        <v>77668348</v>
      </c>
      <c r="AA48" s="2">
        <v>61748910</v>
      </c>
      <c r="AB48" s="2">
        <v>3072236</v>
      </c>
      <c r="AC48" s="2">
        <v>90373723</v>
      </c>
      <c r="AD48" s="22">
        <f t="shared" si="5"/>
        <v>155194869</v>
      </c>
    </row>
    <row r="49" spans="2:30" ht="13.5" customHeight="1" x14ac:dyDescent="0.2">
      <c r="B49" s="14" t="s">
        <v>73</v>
      </c>
      <c r="C49" s="6">
        <v>2701</v>
      </c>
      <c r="D49" s="6">
        <v>12</v>
      </c>
      <c r="E49" s="6">
        <v>406</v>
      </c>
      <c r="F49" s="6">
        <v>627</v>
      </c>
      <c r="G49" s="6">
        <f t="shared" si="8"/>
        <v>3746</v>
      </c>
      <c r="H49" s="7"/>
      <c r="I49" s="7">
        <v>32620971123</v>
      </c>
      <c r="J49" s="7">
        <v>624196219</v>
      </c>
      <c r="K49" s="7">
        <v>142811086301</v>
      </c>
      <c r="L49" s="7">
        <v>159130468845</v>
      </c>
      <c r="M49" s="6">
        <f t="shared" si="9"/>
        <v>335186722488</v>
      </c>
      <c r="N49" s="7"/>
      <c r="O49" s="7">
        <v>30679846385</v>
      </c>
      <c r="P49" s="6">
        <v>611955601</v>
      </c>
      <c r="Q49" s="6">
        <v>115067211844</v>
      </c>
      <c r="R49" s="6">
        <v>153105078621</v>
      </c>
      <c r="S49" s="6">
        <v>299464092451</v>
      </c>
      <c r="U49" s="7">
        <v>1075374</v>
      </c>
      <c r="V49" s="7">
        <v>493772</v>
      </c>
      <c r="W49" s="7">
        <v>9593404</v>
      </c>
      <c r="X49" s="20">
        <f t="shared" si="1"/>
        <v>63515868</v>
      </c>
      <c r="Y49" s="20">
        <f t="shared" si="4"/>
        <v>74678418</v>
      </c>
      <c r="AA49" s="2">
        <v>59974098</v>
      </c>
      <c r="AB49" s="2">
        <v>3541770</v>
      </c>
      <c r="AC49" s="2">
        <v>98915941</v>
      </c>
      <c r="AD49" s="22">
        <f t="shared" si="5"/>
        <v>162431809</v>
      </c>
    </row>
    <row r="50" spans="2:30" ht="13.5" customHeight="1" x14ac:dyDescent="0.2">
      <c r="B50" s="14" t="s">
        <v>74</v>
      </c>
      <c r="C50" s="6">
        <v>2769</v>
      </c>
      <c r="D50" s="6">
        <v>12</v>
      </c>
      <c r="E50" s="6">
        <v>404</v>
      </c>
      <c r="F50" s="6">
        <v>624</v>
      </c>
      <c r="G50" s="6">
        <f t="shared" si="8"/>
        <v>3809</v>
      </c>
      <c r="H50" s="7"/>
      <c r="I50" s="7">
        <v>34454205959</v>
      </c>
      <c r="J50" s="7">
        <v>633624158</v>
      </c>
      <c r="K50" s="7">
        <v>148414802596</v>
      </c>
      <c r="L50" s="7">
        <v>164180694092</v>
      </c>
      <c r="M50" s="6">
        <f t="shared" si="9"/>
        <v>347683326805</v>
      </c>
      <c r="N50" s="7"/>
      <c r="O50" s="7">
        <v>33697843139</v>
      </c>
      <c r="P50" s="6">
        <v>625535267</v>
      </c>
      <c r="Q50" s="6">
        <v>145617810975</v>
      </c>
      <c r="R50" s="6">
        <v>162585071613</v>
      </c>
      <c r="S50" s="6">
        <v>342526260994</v>
      </c>
      <c r="U50" s="7">
        <v>10591312</v>
      </c>
      <c r="V50" s="7">
        <v>760128</v>
      </c>
      <c r="W50" s="7">
        <v>12732171</v>
      </c>
      <c r="X50" s="20">
        <f t="shared" si="1"/>
        <v>80120277</v>
      </c>
      <c r="Y50" s="20">
        <f t="shared" si="4"/>
        <v>104203888</v>
      </c>
      <c r="AA50" s="2">
        <v>76445213</v>
      </c>
      <c r="AB50" s="2">
        <v>3675064</v>
      </c>
      <c r="AC50" s="2">
        <v>102757420</v>
      </c>
      <c r="AD50" s="22">
        <f t="shared" si="5"/>
        <v>182877697</v>
      </c>
    </row>
    <row r="51" spans="2:30" ht="13.5" customHeight="1" x14ac:dyDescent="0.2">
      <c r="B51" s="14" t="s">
        <v>75</v>
      </c>
      <c r="C51" s="6">
        <v>2849</v>
      </c>
      <c r="D51" s="6">
        <v>12</v>
      </c>
      <c r="E51" s="6">
        <v>405</v>
      </c>
      <c r="F51" s="6">
        <v>633</v>
      </c>
      <c r="G51" s="6">
        <f t="shared" si="8"/>
        <v>3899</v>
      </c>
      <c r="H51" s="7"/>
      <c r="I51" s="7">
        <v>35471821515</v>
      </c>
      <c r="J51" s="7">
        <v>646098397</v>
      </c>
      <c r="K51" s="7">
        <v>152390369480</v>
      </c>
      <c r="L51" s="7">
        <v>167223909356</v>
      </c>
      <c r="M51" s="6">
        <f t="shared" si="9"/>
        <v>355732198748</v>
      </c>
      <c r="N51" s="7"/>
      <c r="O51" s="7">
        <v>35153360108</v>
      </c>
      <c r="P51" s="6">
        <v>638232306</v>
      </c>
      <c r="Q51" s="6">
        <v>150120035136</v>
      </c>
      <c r="R51" s="6">
        <v>166492018195</v>
      </c>
      <c r="S51" s="6">
        <v>352403645745</v>
      </c>
      <c r="U51" s="7">
        <v>2867286</v>
      </c>
      <c r="V51" s="7">
        <v>504387</v>
      </c>
      <c r="W51" s="7">
        <v>11988590</v>
      </c>
      <c r="X51" s="20">
        <f t="shared" si="1"/>
        <v>84970828</v>
      </c>
      <c r="Y51" s="20">
        <f t="shared" si="4"/>
        <v>100331091</v>
      </c>
      <c r="AA51" s="2">
        <v>81087622</v>
      </c>
      <c r="AB51" s="2">
        <v>3883206</v>
      </c>
      <c r="AC51" s="2">
        <v>114050468</v>
      </c>
      <c r="AD51" s="22">
        <f t="shared" si="5"/>
        <v>199021296</v>
      </c>
    </row>
    <row r="52" spans="2:30" ht="13.5" customHeight="1" x14ac:dyDescent="0.2">
      <c r="B52" s="14" t="s">
        <v>76</v>
      </c>
      <c r="C52" s="6">
        <v>2925</v>
      </c>
      <c r="D52" s="6">
        <v>12</v>
      </c>
      <c r="E52" s="6">
        <v>405</v>
      </c>
      <c r="F52" s="6">
        <v>632</v>
      </c>
      <c r="G52" s="6">
        <f t="shared" si="8"/>
        <v>3974</v>
      </c>
      <c r="H52" s="7"/>
      <c r="I52" s="7">
        <v>36662825691</v>
      </c>
      <c r="J52" s="7">
        <v>681233209</v>
      </c>
      <c r="K52" s="7">
        <v>155753405976</v>
      </c>
      <c r="L52" s="7">
        <v>154590287438</v>
      </c>
      <c r="M52" s="6">
        <f t="shared" si="9"/>
        <v>347687752314</v>
      </c>
      <c r="N52" s="7"/>
      <c r="O52" s="7">
        <v>36132680657</v>
      </c>
      <c r="P52" s="6">
        <v>642330102</v>
      </c>
      <c r="Q52" s="6">
        <v>154160033394</v>
      </c>
      <c r="R52" s="6">
        <v>160241250776</v>
      </c>
      <c r="S52" s="6">
        <v>351176294929</v>
      </c>
      <c r="U52" s="7">
        <v>2659341</v>
      </c>
      <c r="V52" s="7">
        <v>732599</v>
      </c>
      <c r="W52" s="7">
        <v>11331729</v>
      </c>
      <c r="X52" s="20">
        <f t="shared" si="1"/>
        <v>71549521</v>
      </c>
      <c r="Y52" s="20">
        <f t="shared" si="4"/>
        <v>86273190</v>
      </c>
      <c r="AA52" s="2">
        <v>67643962</v>
      </c>
      <c r="AB52" s="2">
        <v>3905559</v>
      </c>
      <c r="AC52" s="2">
        <v>100324254</v>
      </c>
      <c r="AD52" s="22">
        <f t="shared" si="5"/>
        <v>171873775</v>
      </c>
    </row>
    <row r="53" spans="2:30" ht="13.5" customHeight="1" x14ac:dyDescent="0.2">
      <c r="B53" s="14" t="s">
        <v>77</v>
      </c>
      <c r="C53" s="6">
        <v>2968</v>
      </c>
      <c r="D53" s="6">
        <v>12</v>
      </c>
      <c r="E53" s="6">
        <v>404</v>
      </c>
      <c r="F53" s="6">
        <v>644</v>
      </c>
      <c r="G53" s="6">
        <f t="shared" si="8"/>
        <v>4028</v>
      </c>
      <c r="H53" s="7"/>
      <c r="I53" s="7">
        <v>38089147878</v>
      </c>
      <c r="J53" s="7">
        <v>762321887</v>
      </c>
      <c r="K53" s="7">
        <v>159463123567</v>
      </c>
      <c r="L53" s="7">
        <v>153009024599</v>
      </c>
      <c r="M53" s="6">
        <f t="shared" si="9"/>
        <v>351323617931</v>
      </c>
      <c r="N53" s="7"/>
      <c r="O53" s="7">
        <v>37135199118</v>
      </c>
      <c r="P53" s="6">
        <v>688404215</v>
      </c>
      <c r="Q53" s="6">
        <v>157528459766</v>
      </c>
      <c r="R53" s="6">
        <v>153657924158</v>
      </c>
      <c r="S53" s="6">
        <v>349009987257</v>
      </c>
      <c r="U53" s="7">
        <v>5130627</v>
      </c>
      <c r="V53" s="7">
        <v>1152080</v>
      </c>
      <c r="W53" s="7">
        <v>13695372</v>
      </c>
      <c r="X53" s="20">
        <f t="shared" si="1"/>
        <v>79361149</v>
      </c>
      <c r="Y53" s="20">
        <f t="shared" si="4"/>
        <v>99339228</v>
      </c>
      <c r="AA53" s="2">
        <v>75572753</v>
      </c>
      <c r="AB53" s="2">
        <v>3788396</v>
      </c>
      <c r="AC53" s="2">
        <v>94910635</v>
      </c>
      <c r="AD53" s="22">
        <f t="shared" si="5"/>
        <v>174271784</v>
      </c>
    </row>
    <row r="54" spans="2:30" ht="13.5" customHeight="1" x14ac:dyDescent="0.2">
      <c r="B54" s="14" t="s">
        <v>78</v>
      </c>
      <c r="C54" s="6">
        <v>2984</v>
      </c>
      <c r="D54" s="6">
        <v>12</v>
      </c>
      <c r="E54" s="6">
        <v>404</v>
      </c>
      <c r="F54" s="6">
        <v>645</v>
      </c>
      <c r="G54" s="6">
        <f t="shared" si="8"/>
        <v>4045</v>
      </c>
      <c r="H54" s="7"/>
      <c r="I54" s="7">
        <v>38647209816</v>
      </c>
      <c r="J54" s="7">
        <v>720875923</v>
      </c>
      <c r="K54" s="7">
        <v>164181076899</v>
      </c>
      <c r="L54" s="7">
        <v>155192091647</v>
      </c>
      <c r="M54" s="6">
        <f t="shared" si="9"/>
        <v>358741254285</v>
      </c>
      <c r="N54" s="7"/>
      <c r="O54" s="7">
        <v>38291562709</v>
      </c>
      <c r="P54" s="6">
        <v>746943457</v>
      </c>
      <c r="Q54" s="6">
        <v>162387582517</v>
      </c>
      <c r="R54" s="6">
        <v>154557123221</v>
      </c>
      <c r="S54" s="6">
        <v>355983211904</v>
      </c>
      <c r="U54" s="7">
        <v>2637802</v>
      </c>
      <c r="V54" s="7">
        <v>607289</v>
      </c>
      <c r="W54" s="7">
        <v>13888903</v>
      </c>
      <c r="X54" s="20">
        <f t="shared" si="1"/>
        <v>82121604</v>
      </c>
      <c r="Y54" s="20">
        <f t="shared" si="4"/>
        <v>99255598</v>
      </c>
      <c r="AA54" s="2">
        <v>78100359</v>
      </c>
      <c r="AB54" s="2">
        <v>4021245</v>
      </c>
      <c r="AC54" s="2">
        <v>94868280</v>
      </c>
      <c r="AD54" s="22">
        <f t="shared" si="5"/>
        <v>176989884</v>
      </c>
    </row>
    <row r="55" spans="2:30" ht="13.5" customHeight="1" x14ac:dyDescent="0.2">
      <c r="B55" s="14" t="s">
        <v>79</v>
      </c>
      <c r="C55" s="6">
        <v>3043</v>
      </c>
      <c r="D55" s="6">
        <v>12</v>
      </c>
      <c r="E55" s="6">
        <v>404</v>
      </c>
      <c r="F55" s="6">
        <v>650</v>
      </c>
      <c r="G55" s="6">
        <f t="shared" si="8"/>
        <v>4109</v>
      </c>
      <c r="H55" s="7"/>
      <c r="I55" s="7">
        <v>39879623809</v>
      </c>
      <c r="J55" s="7">
        <v>701487054</v>
      </c>
      <c r="K55" s="7">
        <v>165969944411</v>
      </c>
      <c r="L55" s="7">
        <v>149838208505</v>
      </c>
      <c r="M55" s="6">
        <f t="shared" si="9"/>
        <v>356389263779</v>
      </c>
      <c r="N55" s="7"/>
      <c r="O55" s="7">
        <v>39546692372</v>
      </c>
      <c r="P55" s="6">
        <v>705234804</v>
      </c>
      <c r="Q55" s="6">
        <v>166712317683</v>
      </c>
      <c r="R55" s="6">
        <v>154603423740</v>
      </c>
      <c r="S55" s="6">
        <v>361567668599</v>
      </c>
      <c r="U55" s="7">
        <v>2189208</v>
      </c>
      <c r="V55" s="7">
        <v>588115</v>
      </c>
      <c r="W55" s="7">
        <v>12698056</v>
      </c>
      <c r="X55" s="20">
        <f t="shared" si="1"/>
        <v>76149103</v>
      </c>
      <c r="Y55" s="20">
        <f t="shared" si="4"/>
        <v>91624482</v>
      </c>
      <c r="AA55" s="2">
        <v>72250967</v>
      </c>
      <c r="AB55" s="2">
        <v>3898136</v>
      </c>
      <c r="AC55" s="2">
        <v>91599604</v>
      </c>
      <c r="AD55" s="22">
        <f t="shared" si="5"/>
        <v>167748707</v>
      </c>
    </row>
    <row r="56" spans="2:30" ht="13.5" customHeight="1" x14ac:dyDescent="0.2">
      <c r="B56" s="17" t="s">
        <v>80</v>
      </c>
      <c r="C56" s="18">
        <v>3104</v>
      </c>
      <c r="D56" s="18">
        <v>12</v>
      </c>
      <c r="E56" s="18">
        <v>404</v>
      </c>
      <c r="F56" s="18">
        <v>659</v>
      </c>
      <c r="G56" s="18">
        <f t="shared" si="8"/>
        <v>4179</v>
      </c>
      <c r="H56" s="17"/>
      <c r="I56" s="18">
        <v>41012453872</v>
      </c>
      <c r="J56" s="18">
        <v>735379476</v>
      </c>
      <c r="K56" s="18">
        <v>171015292053</v>
      </c>
      <c r="L56" s="18">
        <v>151852668331</v>
      </c>
      <c r="M56" s="18">
        <f t="shared" si="9"/>
        <v>364615793732</v>
      </c>
      <c r="N56" s="19"/>
      <c r="O56" s="18">
        <v>40636379440</v>
      </c>
      <c r="P56" s="18">
        <v>731750514</v>
      </c>
      <c r="Q56" s="18">
        <v>169463711839</v>
      </c>
      <c r="R56" s="18">
        <v>151386416902</v>
      </c>
      <c r="S56" s="18">
        <v>362218258695</v>
      </c>
      <c r="T56" s="19"/>
      <c r="U56" s="18">
        <v>47185709</v>
      </c>
      <c r="V56" s="18">
        <v>424219</v>
      </c>
      <c r="W56" s="18">
        <v>31565440</v>
      </c>
      <c r="X56" s="25">
        <f t="shared" si="1"/>
        <v>99999857</v>
      </c>
      <c r="Y56" s="21">
        <f t="shared" si="4"/>
        <v>179175225</v>
      </c>
      <c r="AA56" s="2">
        <v>95380258</v>
      </c>
      <c r="AB56" s="2">
        <v>4619599</v>
      </c>
      <c r="AC56" s="2">
        <v>92724284</v>
      </c>
      <c r="AD56" s="22">
        <f t="shared" si="5"/>
        <v>192724141</v>
      </c>
    </row>
    <row r="57" spans="2:30" ht="13.5" customHeight="1" x14ac:dyDescent="0.2">
      <c r="B57" s="14" t="s">
        <v>81</v>
      </c>
      <c r="C57" s="6">
        <v>3208</v>
      </c>
      <c r="D57" s="6">
        <v>12</v>
      </c>
      <c r="E57" s="6">
        <v>404</v>
      </c>
      <c r="F57" s="6">
        <v>687</v>
      </c>
      <c r="G57" s="6">
        <f t="shared" si="8"/>
        <v>4311</v>
      </c>
      <c r="H57" s="7"/>
      <c r="I57" s="7">
        <v>41705706074</v>
      </c>
      <c r="J57" s="7">
        <v>854517637</v>
      </c>
      <c r="K57" s="7">
        <v>170771755731</v>
      </c>
      <c r="L57" s="7">
        <v>158647730725</v>
      </c>
      <c r="M57" s="6">
        <f t="shared" si="9"/>
        <v>371979710167</v>
      </c>
      <c r="N57" s="7"/>
      <c r="O57" s="7">
        <v>41631669464</v>
      </c>
      <c r="P57" s="6">
        <v>795710628</v>
      </c>
      <c r="Q57" s="6">
        <v>171545687698</v>
      </c>
      <c r="R57" s="6">
        <v>156331243059</v>
      </c>
      <c r="S57" s="6">
        <v>370304310849</v>
      </c>
      <c r="U57" s="7">
        <v>12644787</v>
      </c>
      <c r="V57" s="7">
        <v>8056065</v>
      </c>
      <c r="W57" s="7">
        <v>12673643</v>
      </c>
      <c r="X57" s="20">
        <f t="shared" si="1"/>
        <v>82962028</v>
      </c>
      <c r="Y57" s="20">
        <f t="shared" si="4"/>
        <v>116336523</v>
      </c>
      <c r="AA57" s="2">
        <v>79002240</v>
      </c>
      <c r="AB57" s="2">
        <v>3959788</v>
      </c>
      <c r="AC57" s="2">
        <v>92895901</v>
      </c>
      <c r="AD57" s="22">
        <f t="shared" si="5"/>
        <v>175857929</v>
      </c>
    </row>
    <row r="58" spans="2:30" ht="13.5" customHeight="1" x14ac:dyDescent="0.2">
      <c r="B58" s="23">
        <v>202102</v>
      </c>
      <c r="C58" s="6">
        <v>3367</v>
      </c>
      <c r="D58" s="6">
        <v>12</v>
      </c>
      <c r="E58" s="6">
        <v>404</v>
      </c>
      <c r="F58" s="6">
        <v>700</v>
      </c>
      <c r="G58" s="6">
        <f t="shared" si="8"/>
        <v>4483</v>
      </c>
      <c r="H58" s="7"/>
      <c r="I58" s="7">
        <v>43330919042</v>
      </c>
      <c r="J58" s="7">
        <v>851641034</v>
      </c>
      <c r="K58" s="7">
        <v>170349961357</v>
      </c>
      <c r="L58" s="7">
        <v>164385208461</v>
      </c>
      <c r="M58" s="6">
        <f t="shared" si="9"/>
        <v>378917729894</v>
      </c>
      <c r="N58" s="7"/>
      <c r="O58" s="7">
        <v>42804016842</v>
      </c>
      <c r="P58" s="6">
        <v>868036023</v>
      </c>
      <c r="Q58" s="6">
        <v>169658889946</v>
      </c>
      <c r="R58" s="6">
        <v>161408478713</v>
      </c>
      <c r="S58" s="6">
        <v>374739421524</v>
      </c>
      <c r="U58" s="7">
        <v>3095905</v>
      </c>
      <c r="V58" s="7">
        <v>717179</v>
      </c>
      <c r="W58" s="7">
        <v>11454751</v>
      </c>
      <c r="X58" s="20">
        <f t="shared" si="1"/>
        <v>79302095</v>
      </c>
      <c r="Y58" s="20">
        <f t="shared" si="4"/>
        <v>94569930</v>
      </c>
      <c r="AA58" s="2">
        <v>75416527</v>
      </c>
      <c r="AB58" s="2">
        <v>3885568</v>
      </c>
      <c r="AC58" s="2">
        <v>87389666</v>
      </c>
      <c r="AD58" s="22">
        <f t="shared" si="5"/>
        <v>166691761</v>
      </c>
    </row>
    <row r="59" spans="2:30" ht="13.5" customHeight="1" x14ac:dyDescent="0.2">
      <c r="B59" s="23">
        <v>202103</v>
      </c>
      <c r="C59" s="6">
        <v>3546</v>
      </c>
      <c r="D59" s="6">
        <v>12</v>
      </c>
      <c r="E59" s="6">
        <v>407</v>
      </c>
      <c r="F59" s="6">
        <v>746</v>
      </c>
      <c r="G59" s="6">
        <f t="shared" si="8"/>
        <v>4711</v>
      </c>
      <c r="H59" s="7"/>
      <c r="I59" s="7">
        <v>47203496521</v>
      </c>
      <c r="J59" s="7">
        <v>818330761</v>
      </c>
      <c r="K59" s="7">
        <v>170742100978</v>
      </c>
      <c r="L59" s="7">
        <v>182411698157</v>
      </c>
      <c r="M59" s="6">
        <f t="shared" si="9"/>
        <v>401175626417</v>
      </c>
      <c r="N59" s="7"/>
      <c r="O59" s="7">
        <v>45741615391</v>
      </c>
      <c r="P59" s="6">
        <v>847217381</v>
      </c>
      <c r="Q59" s="6">
        <v>170254553998</v>
      </c>
      <c r="R59" s="6">
        <v>175257933009</v>
      </c>
      <c r="S59" s="6">
        <v>392101319779</v>
      </c>
      <c r="U59" s="7">
        <v>7383694</v>
      </c>
      <c r="V59" s="7">
        <v>681683</v>
      </c>
      <c r="W59" s="7">
        <v>13018902</v>
      </c>
      <c r="X59" s="20">
        <f t="shared" si="1"/>
        <v>97000853</v>
      </c>
      <c r="Y59" s="20">
        <f t="shared" si="4"/>
        <v>118085132</v>
      </c>
      <c r="AA59" s="2">
        <v>92535379</v>
      </c>
      <c r="AB59" s="2">
        <v>4465474</v>
      </c>
      <c r="AC59" s="2">
        <v>100098523</v>
      </c>
      <c r="AD59" s="22">
        <f t="shared" si="5"/>
        <v>197099376</v>
      </c>
    </row>
    <row r="60" spans="2:30" ht="13.5" customHeight="1" x14ac:dyDescent="0.2">
      <c r="B60" s="23">
        <v>202104</v>
      </c>
      <c r="C60" s="6">
        <v>3651</v>
      </c>
      <c r="D60" s="6">
        <v>12</v>
      </c>
      <c r="E60" s="6">
        <v>406</v>
      </c>
      <c r="F60" s="6">
        <v>769</v>
      </c>
      <c r="G60" s="6">
        <f t="shared" si="8"/>
        <v>4838</v>
      </c>
      <c r="H60" s="7"/>
      <c r="I60" s="7">
        <v>48648017994</v>
      </c>
      <c r="J60" s="7">
        <v>795765512</v>
      </c>
      <c r="K60" s="7">
        <v>175344426846</v>
      </c>
      <c r="L60" s="7">
        <v>187271643138</v>
      </c>
      <c r="M60" s="6">
        <f t="shared" si="9"/>
        <v>412059853490</v>
      </c>
      <c r="N60" s="7"/>
      <c r="O60" s="7">
        <v>47968813297</v>
      </c>
      <c r="P60" s="6">
        <v>804763033</v>
      </c>
      <c r="Q60" s="6">
        <v>172958858661</v>
      </c>
      <c r="R60" s="6">
        <v>184786033494</v>
      </c>
      <c r="S60" s="6">
        <v>406518468485</v>
      </c>
      <c r="U60" s="7">
        <v>4512089</v>
      </c>
      <c r="V60" s="7">
        <v>637643</v>
      </c>
      <c r="W60" s="7">
        <v>12403895</v>
      </c>
      <c r="X60" s="20">
        <f t="shared" si="1"/>
        <v>98595634</v>
      </c>
      <c r="Y60" s="20">
        <f t="shared" si="4"/>
        <v>116149261</v>
      </c>
      <c r="AA60" s="2">
        <v>93766684</v>
      </c>
      <c r="AB60" s="2">
        <v>4828950</v>
      </c>
      <c r="AC60" s="2">
        <v>104769437</v>
      </c>
      <c r="AD60" s="22">
        <f t="shared" si="5"/>
        <v>203365071</v>
      </c>
    </row>
    <row r="61" spans="2:30" ht="13.5" customHeight="1" x14ac:dyDescent="0.2">
      <c r="B61" s="23">
        <v>202105</v>
      </c>
      <c r="C61" s="6">
        <v>3670</v>
      </c>
      <c r="D61" s="6">
        <v>12</v>
      </c>
      <c r="E61" s="6">
        <v>406</v>
      </c>
      <c r="F61" s="6">
        <v>787</v>
      </c>
      <c r="G61" s="6">
        <f t="shared" si="8"/>
        <v>4875</v>
      </c>
      <c r="H61" s="7"/>
      <c r="I61" s="7">
        <v>50476405354</v>
      </c>
      <c r="J61" s="7">
        <v>847305563</v>
      </c>
      <c r="K61" s="7">
        <v>183376305783</v>
      </c>
      <c r="L61" s="7">
        <v>199176159729</v>
      </c>
      <c r="M61" s="6">
        <f t="shared" si="9"/>
        <v>433876176429</v>
      </c>
      <c r="N61" s="7"/>
      <c r="O61" s="7">
        <v>49399065062</v>
      </c>
      <c r="P61" s="6">
        <v>811219623</v>
      </c>
      <c r="Q61" s="6">
        <v>179876370804</v>
      </c>
      <c r="R61" s="6">
        <v>193214618924</v>
      </c>
      <c r="S61" s="6">
        <v>423301274413</v>
      </c>
      <c r="U61" s="7">
        <v>2959283</v>
      </c>
      <c r="V61" s="7">
        <v>657380</v>
      </c>
      <c r="W61" s="7">
        <v>12803026</v>
      </c>
      <c r="X61" s="20">
        <f t="shared" si="1"/>
        <v>94751870</v>
      </c>
      <c r="Y61" s="20">
        <f t="shared" si="4"/>
        <v>111171559</v>
      </c>
      <c r="AA61" s="2">
        <v>89549249</v>
      </c>
      <c r="AB61" s="2">
        <v>5202621</v>
      </c>
      <c r="AC61" s="2">
        <v>106605703</v>
      </c>
      <c r="AD61" s="22">
        <f t="shared" si="5"/>
        <v>201357573</v>
      </c>
    </row>
    <row r="62" spans="2:30" ht="13.5" customHeight="1" x14ac:dyDescent="0.2">
      <c r="B62" s="23">
        <v>202106</v>
      </c>
      <c r="C62" s="6">
        <v>3780</v>
      </c>
      <c r="D62" s="6">
        <v>13</v>
      </c>
      <c r="E62" s="6">
        <v>395</v>
      </c>
      <c r="F62" s="6">
        <v>807</v>
      </c>
      <c r="G62" s="6">
        <f t="shared" si="8"/>
        <v>4995</v>
      </c>
      <c r="H62" s="7"/>
      <c r="I62" s="7">
        <v>51224216006</v>
      </c>
      <c r="J62" s="7">
        <v>870968695</v>
      </c>
      <c r="K62" s="7">
        <v>183935906473</v>
      </c>
      <c r="L62" s="7">
        <v>209500451967</v>
      </c>
      <c r="M62" s="6">
        <f t="shared" si="9"/>
        <v>445531543141</v>
      </c>
      <c r="N62" s="7"/>
      <c r="O62" s="7">
        <v>50882133660</v>
      </c>
      <c r="P62" s="6">
        <v>822893799</v>
      </c>
      <c r="Q62" s="6">
        <v>184766306402</v>
      </c>
      <c r="R62" s="6">
        <v>206467155168</v>
      </c>
      <c r="S62" s="6">
        <v>442938489029</v>
      </c>
      <c r="U62" s="7">
        <v>12021192</v>
      </c>
      <c r="V62" s="7">
        <v>691068</v>
      </c>
      <c r="W62" s="7">
        <v>12368012</v>
      </c>
      <c r="X62" s="20">
        <f t="shared" si="1"/>
        <v>105982366</v>
      </c>
      <c r="Y62" s="20">
        <f t="shared" si="4"/>
        <v>131062638</v>
      </c>
      <c r="AA62" s="2">
        <v>99892245</v>
      </c>
      <c r="AB62" s="2">
        <v>6090121</v>
      </c>
      <c r="AC62" s="2">
        <v>108447135</v>
      </c>
      <c r="AD62" s="22">
        <f t="shared" si="5"/>
        <v>214429501</v>
      </c>
    </row>
    <row r="63" spans="2:30" ht="13.5" customHeight="1" x14ac:dyDescent="0.2">
      <c r="B63" s="23">
        <v>202107</v>
      </c>
      <c r="C63" s="6">
        <v>3787</v>
      </c>
      <c r="D63" s="6">
        <v>12</v>
      </c>
      <c r="E63" s="6">
        <v>397</v>
      </c>
      <c r="F63" s="6">
        <v>826</v>
      </c>
      <c r="G63" s="6">
        <f t="shared" si="8"/>
        <v>5022</v>
      </c>
      <c r="H63" s="7"/>
      <c r="I63" s="7">
        <v>50789641608</v>
      </c>
      <c r="J63" s="7">
        <v>878055298</v>
      </c>
      <c r="K63" s="7">
        <v>186707548083</v>
      </c>
      <c r="L63" s="7">
        <v>214787653455</v>
      </c>
      <c r="M63" s="6">
        <f t="shared" si="9"/>
        <v>453162898444</v>
      </c>
      <c r="N63" s="7"/>
      <c r="O63" s="7">
        <v>50904995091</v>
      </c>
      <c r="P63" s="6">
        <v>873367102</v>
      </c>
      <c r="Q63" s="6">
        <v>184682733579</v>
      </c>
      <c r="R63" s="6">
        <v>212877000759</v>
      </c>
      <c r="S63" s="6">
        <v>449338096531</v>
      </c>
      <c r="U63" s="7">
        <v>4707283</v>
      </c>
      <c r="V63" s="7">
        <v>645285</v>
      </c>
      <c r="W63" s="7">
        <v>13699976</v>
      </c>
      <c r="X63" s="20">
        <f t="shared" si="1"/>
        <v>110644078</v>
      </c>
      <c r="Y63" s="20">
        <f t="shared" si="4"/>
        <v>129696622</v>
      </c>
      <c r="AA63" s="2">
        <v>104317285</v>
      </c>
      <c r="AB63" s="2">
        <v>6326793</v>
      </c>
      <c r="AC63" s="2">
        <v>120569011</v>
      </c>
      <c r="AD63" s="22">
        <f t="shared" si="5"/>
        <v>231213089</v>
      </c>
    </row>
    <row r="64" spans="2:30" ht="13.5" customHeight="1" x14ac:dyDescent="0.2">
      <c r="B64" s="23">
        <v>202108</v>
      </c>
      <c r="C64" s="6">
        <v>3842</v>
      </c>
      <c r="D64" s="6">
        <v>12</v>
      </c>
      <c r="E64" s="6">
        <v>398</v>
      </c>
      <c r="F64" s="6">
        <v>851</v>
      </c>
      <c r="G64" s="6">
        <f t="shared" si="8"/>
        <v>5103</v>
      </c>
      <c r="H64" s="7"/>
      <c r="I64" s="7">
        <v>53379174567</v>
      </c>
      <c r="J64" s="7">
        <v>867948335</v>
      </c>
      <c r="K64" s="7">
        <v>189243057673</v>
      </c>
      <c r="L64" s="7">
        <v>221227276110</v>
      </c>
      <c r="M64" s="6">
        <f t="shared" si="9"/>
        <v>464717456685</v>
      </c>
      <c r="N64" s="7"/>
      <c r="O64" s="7">
        <v>52248665760</v>
      </c>
      <c r="P64" s="6">
        <v>872552518</v>
      </c>
      <c r="Q64" s="6">
        <v>187769668784</v>
      </c>
      <c r="R64" s="6">
        <v>218485355776</v>
      </c>
      <c r="S64" s="6">
        <v>459376242838</v>
      </c>
      <c r="U64" s="7">
        <v>2631943</v>
      </c>
      <c r="V64" s="7">
        <v>639119</v>
      </c>
      <c r="W64" s="7">
        <v>12882091</v>
      </c>
      <c r="X64" s="20">
        <f t="shared" si="1"/>
        <v>128567604</v>
      </c>
      <c r="Y64" s="20">
        <f t="shared" si="4"/>
        <v>144720757</v>
      </c>
      <c r="AA64" s="2">
        <v>122282135</v>
      </c>
      <c r="AB64" s="2">
        <v>6285469</v>
      </c>
      <c r="AC64" s="2">
        <v>122793006</v>
      </c>
      <c r="AD64" s="22">
        <f t="shared" si="5"/>
        <v>251360610</v>
      </c>
    </row>
    <row r="65" spans="2:31" ht="13.5" customHeight="1" x14ac:dyDescent="0.2">
      <c r="B65" s="23">
        <v>202109</v>
      </c>
      <c r="C65" s="6">
        <v>3869</v>
      </c>
      <c r="D65" s="6">
        <v>13</v>
      </c>
      <c r="E65" s="6">
        <v>399</v>
      </c>
      <c r="F65" s="6">
        <v>891</v>
      </c>
      <c r="G65" s="6">
        <f t="shared" si="8"/>
        <v>5172</v>
      </c>
      <c r="H65" s="7"/>
      <c r="I65" s="7">
        <v>55256680222</v>
      </c>
      <c r="J65" s="7">
        <v>904317333</v>
      </c>
      <c r="K65" s="7">
        <v>191362185691</v>
      </c>
      <c r="L65" s="6">
        <v>234945036349</v>
      </c>
      <c r="M65" s="6">
        <f t="shared" si="9"/>
        <v>482468219595</v>
      </c>
      <c r="N65" s="7"/>
      <c r="O65" s="7">
        <v>54508300845</v>
      </c>
      <c r="P65" s="6">
        <v>867166239</v>
      </c>
      <c r="Q65" s="6">
        <v>189893476047</v>
      </c>
      <c r="R65" s="6">
        <v>228125898375</v>
      </c>
      <c r="S65" s="6">
        <v>473394841506</v>
      </c>
      <c r="U65" s="7">
        <v>3837532</v>
      </c>
      <c r="V65" s="7">
        <v>634820</v>
      </c>
      <c r="W65" s="7">
        <v>15502687</v>
      </c>
      <c r="X65" s="20">
        <f t="shared" si="1"/>
        <v>116203770</v>
      </c>
      <c r="Y65" s="20">
        <f t="shared" si="4"/>
        <v>136178809</v>
      </c>
      <c r="AA65" s="2">
        <v>110060327</v>
      </c>
      <c r="AB65" s="2">
        <v>6143443</v>
      </c>
      <c r="AC65" s="2">
        <v>121710225</v>
      </c>
      <c r="AD65" s="22">
        <f t="shared" si="5"/>
        <v>237913995</v>
      </c>
    </row>
    <row r="66" spans="2:31" x14ac:dyDescent="0.2">
      <c r="B66" s="23">
        <v>202110</v>
      </c>
      <c r="C66" s="6">
        <v>3899</v>
      </c>
      <c r="D66" s="6">
        <v>13</v>
      </c>
      <c r="E66" s="6">
        <v>399</v>
      </c>
      <c r="F66" s="6">
        <v>916</v>
      </c>
      <c r="G66" s="6">
        <f t="shared" si="8"/>
        <v>5227</v>
      </c>
      <c r="I66" s="7">
        <v>59280656539</v>
      </c>
      <c r="J66" s="6">
        <v>877040610</v>
      </c>
      <c r="K66" s="7">
        <v>201813522735</v>
      </c>
      <c r="L66" s="6">
        <v>258526408915</v>
      </c>
      <c r="M66" s="6">
        <f t="shared" si="9"/>
        <v>520497628799</v>
      </c>
      <c r="O66" s="7">
        <v>57241513202</v>
      </c>
      <c r="P66" s="7">
        <v>849591303</v>
      </c>
      <c r="Q66" s="7">
        <v>195950074098</v>
      </c>
      <c r="R66" s="7">
        <v>247713303984</v>
      </c>
      <c r="S66" s="7">
        <v>501754482587</v>
      </c>
      <c r="U66" s="7">
        <v>4135160</v>
      </c>
      <c r="V66" s="7">
        <v>668876</v>
      </c>
      <c r="W66" s="7">
        <v>11661852</v>
      </c>
      <c r="X66" s="20">
        <f t="shared" si="1"/>
        <v>120689390</v>
      </c>
      <c r="Y66" s="20">
        <f t="shared" si="4"/>
        <v>137155278</v>
      </c>
      <c r="AA66" s="2">
        <v>113740346</v>
      </c>
      <c r="AB66" s="2">
        <v>6949044</v>
      </c>
      <c r="AC66" s="2">
        <v>131809676</v>
      </c>
      <c r="AD66" s="22">
        <f t="shared" si="5"/>
        <v>252499066</v>
      </c>
      <c r="AE66" s="15"/>
    </row>
    <row r="67" spans="2:31" x14ac:dyDescent="0.2">
      <c r="B67" s="23">
        <v>202111</v>
      </c>
      <c r="C67" s="6">
        <v>3994</v>
      </c>
      <c r="D67" s="6">
        <v>13</v>
      </c>
      <c r="E67" s="6">
        <v>367</v>
      </c>
      <c r="F67" s="6">
        <v>938</v>
      </c>
      <c r="G67" s="6">
        <f t="shared" si="8"/>
        <v>5312</v>
      </c>
      <c r="I67" s="7">
        <v>74205962625</v>
      </c>
      <c r="J67" s="6">
        <v>933618379</v>
      </c>
      <c r="K67" s="7">
        <v>237384661750</v>
      </c>
      <c r="L67" s="6">
        <v>322220179442</v>
      </c>
      <c r="M67" s="6">
        <f t="shared" si="9"/>
        <v>634744422196</v>
      </c>
      <c r="O67" s="7">
        <v>66129701058</v>
      </c>
      <c r="P67" s="7">
        <v>872676229</v>
      </c>
      <c r="Q67" s="7">
        <v>227209879330</v>
      </c>
      <c r="R67" s="7">
        <v>289207691752</v>
      </c>
      <c r="S67" s="7">
        <v>583419948369</v>
      </c>
      <c r="U67" s="7">
        <v>4107887</v>
      </c>
      <c r="V67" s="7">
        <v>669861</v>
      </c>
      <c r="W67" s="7">
        <v>20859394</v>
      </c>
      <c r="X67" s="20">
        <f t="shared" si="1"/>
        <v>139152280</v>
      </c>
      <c r="Y67" s="20">
        <f t="shared" si="4"/>
        <v>164789422</v>
      </c>
      <c r="AA67" s="2">
        <v>131116246</v>
      </c>
      <c r="AB67" s="2">
        <v>8036034</v>
      </c>
      <c r="AC67" s="2">
        <v>152197628</v>
      </c>
      <c r="AD67" s="22">
        <f t="shared" si="5"/>
        <v>291349908</v>
      </c>
      <c r="AE67" s="15"/>
    </row>
    <row r="68" spans="2:31" ht="13.5" customHeight="1" x14ac:dyDescent="0.2">
      <c r="B68" s="34">
        <v>202112</v>
      </c>
      <c r="C68" s="18">
        <v>4096</v>
      </c>
      <c r="D68" s="18">
        <v>13</v>
      </c>
      <c r="E68" s="18">
        <v>372</v>
      </c>
      <c r="F68" s="18">
        <v>974</v>
      </c>
      <c r="G68" s="18">
        <f t="shared" si="8"/>
        <v>5455</v>
      </c>
      <c r="H68" s="17"/>
      <c r="I68" s="18">
        <v>82439320191</v>
      </c>
      <c r="J68" s="18">
        <v>919681940</v>
      </c>
      <c r="K68" s="18">
        <v>243834034709</v>
      </c>
      <c r="L68" s="18">
        <v>325700313358</v>
      </c>
      <c r="M68" s="18">
        <f t="shared" si="9"/>
        <v>652893350198</v>
      </c>
      <c r="N68" s="19"/>
      <c r="O68" s="18">
        <v>79754414769</v>
      </c>
      <c r="P68" s="18">
        <v>929339781</v>
      </c>
      <c r="Q68" s="18">
        <v>244075630453</v>
      </c>
      <c r="R68" s="18">
        <v>336316804943</v>
      </c>
      <c r="S68" s="18">
        <v>661076189946</v>
      </c>
      <c r="T68" s="19"/>
      <c r="U68" s="18">
        <v>103006855</v>
      </c>
      <c r="V68" s="18">
        <v>1140598</v>
      </c>
      <c r="W68" s="18">
        <v>37842954</v>
      </c>
      <c r="X68" s="25">
        <f t="shared" si="1"/>
        <v>226597333</v>
      </c>
      <c r="Y68" s="21">
        <f t="shared" si="4"/>
        <v>368587740</v>
      </c>
      <c r="AA68" s="2">
        <v>216991115</v>
      </c>
      <c r="AB68" s="2">
        <v>9606218</v>
      </c>
      <c r="AC68" s="2">
        <v>184674110</v>
      </c>
      <c r="AD68" s="22">
        <f t="shared" si="5"/>
        <v>411271443</v>
      </c>
    </row>
    <row r="69" spans="2:31" x14ac:dyDescent="0.2">
      <c r="B69" s="23">
        <v>202201</v>
      </c>
      <c r="C69" s="6">
        <v>4103</v>
      </c>
      <c r="D69" s="6">
        <v>13</v>
      </c>
      <c r="E69" s="6">
        <v>373</v>
      </c>
      <c r="F69" s="6">
        <v>1000</v>
      </c>
      <c r="G69" s="6">
        <f t="shared" si="8"/>
        <v>5489</v>
      </c>
      <c r="I69" s="7">
        <v>82058722237</v>
      </c>
      <c r="J69" s="6">
        <v>987480557</v>
      </c>
      <c r="K69" s="7">
        <v>250100926894</v>
      </c>
      <c r="L69" s="6">
        <v>328610331811</v>
      </c>
      <c r="M69" s="6">
        <f t="shared" si="9"/>
        <v>661757461499</v>
      </c>
      <c r="O69" s="7">
        <v>83114187243</v>
      </c>
      <c r="P69" s="7">
        <v>936720755</v>
      </c>
      <c r="Q69" s="7">
        <v>249657568211</v>
      </c>
      <c r="R69" s="7">
        <v>329663887585</v>
      </c>
      <c r="S69" s="7">
        <v>663372363794</v>
      </c>
      <c r="U69" s="7">
        <v>16151466</v>
      </c>
      <c r="V69" s="7">
        <v>669309</v>
      </c>
      <c r="W69" s="7">
        <v>18145855</v>
      </c>
      <c r="X69" s="20">
        <f t="shared" si="1"/>
        <v>170372822</v>
      </c>
      <c r="Y69" s="20">
        <f t="shared" si="4"/>
        <v>205339452</v>
      </c>
      <c r="AA69" s="28">
        <v>161499278</v>
      </c>
      <c r="AB69" s="28">
        <v>8873544</v>
      </c>
      <c r="AC69" s="28">
        <v>171182326</v>
      </c>
      <c r="AD69" s="22">
        <f t="shared" si="5"/>
        <v>341555148</v>
      </c>
      <c r="AE69" s="15"/>
    </row>
    <row r="70" spans="2:31" x14ac:dyDescent="0.2">
      <c r="B70" s="23">
        <v>202202</v>
      </c>
      <c r="C70" s="6">
        <v>4124</v>
      </c>
      <c r="D70" s="6">
        <v>13</v>
      </c>
      <c r="E70" s="6">
        <v>373</v>
      </c>
      <c r="F70" s="6">
        <v>1031</v>
      </c>
      <c r="G70" s="6">
        <f t="shared" si="8"/>
        <v>5541</v>
      </c>
      <c r="H70" s="6"/>
      <c r="I70" s="6">
        <v>82623569000</v>
      </c>
      <c r="J70" s="6">
        <v>963647780</v>
      </c>
      <c r="K70" s="6">
        <v>257611237587</v>
      </c>
      <c r="L70" s="6">
        <v>343167277823</v>
      </c>
      <c r="M70" s="6">
        <f t="shared" si="9"/>
        <v>684365732190</v>
      </c>
      <c r="O70" s="7">
        <v>83052721699</v>
      </c>
      <c r="P70" s="7">
        <v>982716863</v>
      </c>
      <c r="Q70" s="7">
        <v>255555425241</v>
      </c>
      <c r="R70" s="6">
        <v>337768107664</v>
      </c>
      <c r="S70" s="7">
        <v>677358971467</v>
      </c>
      <c r="U70" s="7">
        <v>3027092</v>
      </c>
      <c r="V70" s="7">
        <v>658481</v>
      </c>
      <c r="W70" s="7">
        <v>20570939</v>
      </c>
      <c r="X70" s="20">
        <f t="shared" si="1"/>
        <v>158310974</v>
      </c>
      <c r="Y70" s="20">
        <f t="shared" si="4"/>
        <v>182567486</v>
      </c>
      <c r="AA70" s="28">
        <v>150221757</v>
      </c>
      <c r="AB70" s="28">
        <v>8089217</v>
      </c>
      <c r="AC70" s="28">
        <v>156691020</v>
      </c>
      <c r="AD70" s="22">
        <f t="shared" si="5"/>
        <v>315001994</v>
      </c>
      <c r="AE70" s="15"/>
    </row>
    <row r="71" spans="2:31" x14ac:dyDescent="0.2">
      <c r="B71" s="23">
        <v>202203</v>
      </c>
      <c r="C71" s="6">
        <v>4134</v>
      </c>
      <c r="D71" s="6">
        <v>14</v>
      </c>
      <c r="E71" s="6">
        <v>374</v>
      </c>
      <c r="F71" s="6">
        <v>1065</v>
      </c>
      <c r="G71" s="6">
        <f t="shared" si="8"/>
        <v>5587</v>
      </c>
      <c r="H71" s="6"/>
      <c r="I71" s="6">
        <v>90915624604</v>
      </c>
      <c r="J71" s="6">
        <v>940419236</v>
      </c>
      <c r="K71" s="6">
        <v>277092644552</v>
      </c>
      <c r="L71" s="6">
        <v>377762003823</v>
      </c>
      <c r="M71" s="6">
        <f t="shared" si="9"/>
        <v>746710692215</v>
      </c>
      <c r="O71" s="7">
        <v>87557076636</v>
      </c>
      <c r="P71" s="7">
        <v>971989339</v>
      </c>
      <c r="Q71" s="7">
        <v>270157676930</v>
      </c>
      <c r="R71" s="6">
        <v>362800413896</v>
      </c>
      <c r="S71" s="7">
        <v>721487156801</v>
      </c>
      <c r="U71" s="7">
        <v>7941078</v>
      </c>
      <c r="V71" s="7">
        <v>703557</v>
      </c>
      <c r="W71" s="7">
        <v>23442638</v>
      </c>
      <c r="X71" s="20">
        <f t="shared" si="1"/>
        <v>205730338</v>
      </c>
      <c r="Y71" s="20">
        <f t="shared" si="4"/>
        <v>237817611</v>
      </c>
      <c r="AA71" s="28">
        <v>196416265</v>
      </c>
      <c r="AB71" s="28">
        <v>9314073</v>
      </c>
      <c r="AC71" s="28">
        <v>182575296</v>
      </c>
      <c r="AD71" s="22">
        <f t="shared" si="5"/>
        <v>388305634</v>
      </c>
      <c r="AE71" s="15"/>
    </row>
    <row r="72" spans="2:31" x14ac:dyDescent="0.2">
      <c r="B72" s="23">
        <v>202204</v>
      </c>
      <c r="C72" s="6">
        <v>4204</v>
      </c>
      <c r="D72" s="6">
        <v>14</v>
      </c>
      <c r="E72" s="6">
        <v>375</v>
      </c>
      <c r="F72" s="6">
        <v>1103</v>
      </c>
      <c r="G72" s="6">
        <f t="shared" si="8"/>
        <v>5696</v>
      </c>
      <c r="H72" s="6"/>
      <c r="I72" s="26">
        <v>94267168256</v>
      </c>
      <c r="J72" s="26">
        <v>947889918</v>
      </c>
      <c r="K72" s="26">
        <v>285375849480</v>
      </c>
      <c r="L72" s="26">
        <v>398358409899</v>
      </c>
      <c r="M72" s="6">
        <f t="shared" si="9"/>
        <v>778949317553</v>
      </c>
      <c r="N72" s="26"/>
      <c r="O72" s="27">
        <v>92939644724</v>
      </c>
      <c r="P72" s="27">
        <v>950704752</v>
      </c>
      <c r="Q72" s="27">
        <v>281118419681</v>
      </c>
      <c r="R72" s="26">
        <v>389638956035</v>
      </c>
      <c r="S72" s="27">
        <v>764647725192</v>
      </c>
      <c r="U72" s="7">
        <v>5244925</v>
      </c>
      <c r="V72" s="7">
        <v>651591</v>
      </c>
      <c r="W72" s="7">
        <v>22670814</v>
      </c>
      <c r="X72" s="20">
        <f t="shared" si="1"/>
        <v>213392466</v>
      </c>
      <c r="Y72" s="20">
        <f t="shared" si="4"/>
        <v>241959796</v>
      </c>
      <c r="AA72" s="28">
        <v>203897281</v>
      </c>
      <c r="AB72" s="28">
        <v>9495185</v>
      </c>
      <c r="AC72" s="28">
        <v>193342740</v>
      </c>
      <c r="AD72" s="22">
        <f t="shared" si="5"/>
        <v>406735206</v>
      </c>
      <c r="AE72" s="15"/>
    </row>
    <row r="73" spans="2:31" x14ac:dyDescent="0.2">
      <c r="B73" s="23">
        <v>202205</v>
      </c>
      <c r="C73" s="6">
        <v>4274</v>
      </c>
      <c r="D73" s="6">
        <v>14</v>
      </c>
      <c r="E73" s="6">
        <v>378</v>
      </c>
      <c r="F73" s="6">
        <v>1113</v>
      </c>
      <c r="G73" s="6">
        <f t="shared" si="8"/>
        <v>5779</v>
      </c>
      <c r="H73" s="6"/>
      <c r="I73" s="26">
        <v>101023028244</v>
      </c>
      <c r="J73" s="26">
        <v>902751262</v>
      </c>
      <c r="K73" s="26">
        <v>300712548849</v>
      </c>
      <c r="L73" s="26">
        <v>421887444338</v>
      </c>
      <c r="M73" s="6">
        <f t="shared" si="9"/>
        <v>824525772693</v>
      </c>
      <c r="N73" s="26"/>
      <c r="O73" s="27">
        <v>97432556803</v>
      </c>
      <c r="P73" s="27">
        <v>890404269</v>
      </c>
      <c r="Q73" s="27">
        <v>290223504419</v>
      </c>
      <c r="R73" s="26">
        <v>404412710976</v>
      </c>
      <c r="S73" s="27">
        <v>792959176467</v>
      </c>
      <c r="U73" s="7">
        <v>8035344</v>
      </c>
      <c r="V73" s="7">
        <v>655917</v>
      </c>
      <c r="W73" s="7">
        <v>19964110</v>
      </c>
      <c r="X73" s="20">
        <f t="shared" ref="X73:X87" si="10">+AA73+AB73</f>
        <v>198419715</v>
      </c>
      <c r="Y73" s="20">
        <f t="shared" si="4"/>
        <v>227075086</v>
      </c>
      <c r="AA73" s="28">
        <v>188346834</v>
      </c>
      <c r="AB73" s="28">
        <v>10072881</v>
      </c>
      <c r="AC73" s="28">
        <v>190974517</v>
      </c>
      <c r="AD73" s="22">
        <f t="shared" si="5"/>
        <v>389394232</v>
      </c>
      <c r="AE73" s="15"/>
    </row>
    <row r="74" spans="2:31" x14ac:dyDescent="0.2">
      <c r="B74" s="23">
        <v>202206</v>
      </c>
      <c r="C74" s="6">
        <v>4381</v>
      </c>
      <c r="D74" s="6">
        <v>14</v>
      </c>
      <c r="E74" s="6">
        <v>379</v>
      </c>
      <c r="F74" s="6">
        <v>1157</v>
      </c>
      <c r="G74" s="6">
        <f t="shared" si="8"/>
        <v>5931</v>
      </c>
      <c r="H74" s="6"/>
      <c r="I74" s="26">
        <v>107003728237</v>
      </c>
      <c r="J74" s="26">
        <v>901554065</v>
      </c>
      <c r="K74" s="26">
        <v>300292267415</v>
      </c>
      <c r="L74" s="26">
        <v>425738831502</v>
      </c>
      <c r="M74" s="6">
        <f t="shared" si="9"/>
        <v>833936381219</v>
      </c>
      <c r="N74" s="26"/>
      <c r="O74" s="27">
        <v>104866071186</v>
      </c>
      <c r="P74" s="27">
        <v>917774148</v>
      </c>
      <c r="Q74" s="27">
        <v>304727729597</v>
      </c>
      <c r="R74" s="26">
        <v>432948605081</v>
      </c>
      <c r="S74" s="27">
        <v>843460180012</v>
      </c>
      <c r="U74" s="7">
        <v>23494378</v>
      </c>
      <c r="V74" s="7">
        <v>1866374</v>
      </c>
      <c r="W74" s="7">
        <v>26320745</v>
      </c>
      <c r="X74" s="20">
        <f t="shared" si="10"/>
        <v>275861640</v>
      </c>
      <c r="Y74" s="20">
        <f t="shared" ref="Y74:Y86" si="11">SUM(U74:X74)</f>
        <v>327543137</v>
      </c>
      <c r="AA74" s="28">
        <v>265771987</v>
      </c>
      <c r="AB74" s="28">
        <v>10089653</v>
      </c>
      <c r="AC74" s="28">
        <v>200958509</v>
      </c>
      <c r="AD74" s="22">
        <f t="shared" si="5"/>
        <v>476820149</v>
      </c>
      <c r="AE74" s="15"/>
    </row>
    <row r="75" spans="2:31" x14ac:dyDescent="0.2">
      <c r="B75" s="23">
        <v>202207</v>
      </c>
      <c r="C75" s="6">
        <v>5099</v>
      </c>
      <c r="D75" s="6">
        <v>14</v>
      </c>
      <c r="E75" s="6">
        <v>380</v>
      </c>
      <c r="F75" s="6">
        <v>1197</v>
      </c>
      <c r="G75" s="6">
        <f t="shared" si="8"/>
        <v>6690</v>
      </c>
      <c r="H75" s="6"/>
      <c r="I75" s="26">
        <v>116706774217</v>
      </c>
      <c r="J75" s="26">
        <v>953203395</v>
      </c>
      <c r="K75" s="26">
        <v>318419626252</v>
      </c>
      <c r="L75" s="26">
        <v>461627806780</v>
      </c>
      <c r="M75" s="6">
        <f t="shared" si="9"/>
        <v>897707410644</v>
      </c>
      <c r="N75" s="26"/>
      <c r="O75" s="26">
        <v>113181358288</v>
      </c>
      <c r="P75" s="27">
        <v>930232947</v>
      </c>
      <c r="Q75" s="26">
        <v>307897531272</v>
      </c>
      <c r="R75" s="26">
        <v>445491843626</v>
      </c>
      <c r="S75" s="26">
        <v>867500966133</v>
      </c>
      <c r="U75" s="7">
        <v>9739145</v>
      </c>
      <c r="V75" s="7">
        <v>685752</v>
      </c>
      <c r="W75" s="7">
        <v>26245022</v>
      </c>
      <c r="X75" s="20">
        <f t="shared" si="10"/>
        <v>229554828</v>
      </c>
      <c r="Y75" s="20">
        <f t="shared" si="11"/>
        <v>266224747</v>
      </c>
      <c r="Z75" s="20"/>
      <c r="AA75" s="28">
        <v>218419240</v>
      </c>
      <c r="AB75" s="28">
        <v>11135588</v>
      </c>
      <c r="AC75" s="28">
        <v>207680801</v>
      </c>
      <c r="AD75" s="22">
        <f t="shared" si="5"/>
        <v>437235629</v>
      </c>
      <c r="AE75" s="15"/>
    </row>
    <row r="76" spans="2:31" x14ac:dyDescent="0.2">
      <c r="B76" s="23">
        <v>202208</v>
      </c>
      <c r="C76" s="6">
        <v>5790</v>
      </c>
      <c r="D76" s="6">
        <v>14</v>
      </c>
      <c r="E76" s="6">
        <v>382</v>
      </c>
      <c r="F76" s="6">
        <v>1246</v>
      </c>
      <c r="G76" s="6">
        <f t="shared" si="8"/>
        <v>7432</v>
      </c>
      <c r="H76" s="6"/>
      <c r="I76" s="26">
        <v>138524273087</v>
      </c>
      <c r="J76" s="26">
        <v>1055383793</v>
      </c>
      <c r="K76" s="26">
        <v>340279512729</v>
      </c>
      <c r="L76" s="26">
        <v>508100608735</v>
      </c>
      <c r="M76" s="6">
        <f t="shared" si="9"/>
        <v>987959778344</v>
      </c>
      <c r="N76" s="26"/>
      <c r="O76" s="26">
        <v>126943790307</v>
      </c>
      <c r="P76" s="27">
        <v>1010470493</v>
      </c>
      <c r="Q76" s="26">
        <v>331715258715</v>
      </c>
      <c r="R76" s="26">
        <v>486083963985</v>
      </c>
      <c r="S76" s="26">
        <v>945753483500</v>
      </c>
      <c r="U76" s="7">
        <v>10047768</v>
      </c>
      <c r="V76" s="7">
        <v>748643</v>
      </c>
      <c r="W76" s="7">
        <v>29598630</v>
      </c>
      <c r="X76" s="20">
        <f t="shared" si="10"/>
        <v>251938467</v>
      </c>
      <c r="Y76" s="20">
        <f t="shared" si="11"/>
        <v>292333508</v>
      </c>
      <c r="Z76" s="20"/>
      <c r="AA76" s="28">
        <v>240046942</v>
      </c>
      <c r="AB76" s="28">
        <v>11891525</v>
      </c>
      <c r="AC76" s="28">
        <v>226208408</v>
      </c>
      <c r="AD76" s="22">
        <f t="shared" si="5"/>
        <v>478146875</v>
      </c>
      <c r="AE76" s="15"/>
    </row>
    <row r="77" spans="2:31" x14ac:dyDescent="0.2">
      <c r="B77" s="23">
        <v>202209</v>
      </c>
      <c r="C77" s="6">
        <v>6837</v>
      </c>
      <c r="D77" s="6">
        <v>14</v>
      </c>
      <c r="E77" s="6">
        <v>384</v>
      </c>
      <c r="F77" s="6">
        <v>1289</v>
      </c>
      <c r="G77" s="6">
        <f t="shared" si="8"/>
        <v>8524</v>
      </c>
      <c r="H77" s="26"/>
      <c r="I77" s="26">
        <v>151160625182</v>
      </c>
      <c r="J77" s="26">
        <v>1112038456</v>
      </c>
      <c r="K77" s="26">
        <v>348307766617</v>
      </c>
      <c r="L77" s="26">
        <v>540424447694</v>
      </c>
      <c r="M77" s="6">
        <f t="shared" si="9"/>
        <v>1041004877949</v>
      </c>
      <c r="N77" s="26"/>
      <c r="O77" s="26">
        <v>145275812688</v>
      </c>
      <c r="P77" s="27">
        <v>1079278665</v>
      </c>
      <c r="Q77" s="26">
        <v>346238983059</v>
      </c>
      <c r="R77" s="26">
        <v>532134189293</v>
      </c>
      <c r="S77" s="26">
        <v>1024728263705</v>
      </c>
      <c r="U77" s="7">
        <v>30517025</v>
      </c>
      <c r="V77" s="7">
        <v>4146842</v>
      </c>
      <c r="W77" s="7">
        <v>37213490</v>
      </c>
      <c r="X77" s="20">
        <f t="shared" si="10"/>
        <v>305214820</v>
      </c>
      <c r="Y77" s="20">
        <f t="shared" si="11"/>
        <v>377092177</v>
      </c>
      <c r="Z77" s="20"/>
      <c r="AA77" s="28">
        <v>288887740</v>
      </c>
      <c r="AB77" s="28">
        <v>16327080</v>
      </c>
      <c r="AC77" s="28">
        <v>236094227</v>
      </c>
      <c r="AD77" s="22">
        <f t="shared" si="5"/>
        <v>541309047</v>
      </c>
      <c r="AE77" s="15"/>
    </row>
    <row r="78" spans="2:31" x14ac:dyDescent="0.2">
      <c r="B78" s="23">
        <v>202210</v>
      </c>
      <c r="C78" s="6">
        <v>7531</v>
      </c>
      <c r="D78" s="6">
        <v>14</v>
      </c>
      <c r="E78" s="6">
        <v>384</v>
      </c>
      <c r="F78" s="6">
        <v>1322</v>
      </c>
      <c r="G78" s="6">
        <f t="shared" si="8"/>
        <v>9251</v>
      </c>
      <c r="H78" s="6"/>
      <c r="I78" s="26">
        <v>161221750512</v>
      </c>
      <c r="J78" s="26">
        <v>1148639384</v>
      </c>
      <c r="K78" s="26">
        <v>368099726073</v>
      </c>
      <c r="L78" s="26">
        <v>595447173600</v>
      </c>
      <c r="M78" s="6">
        <f t="shared" si="9"/>
        <v>1125917289569</v>
      </c>
      <c r="N78" s="26"/>
      <c r="O78" s="27">
        <v>154402054043</v>
      </c>
      <c r="P78" s="27">
        <v>1074043491</v>
      </c>
      <c r="Q78" s="27">
        <v>359982945711</v>
      </c>
      <c r="R78" s="26">
        <v>564805397770</v>
      </c>
      <c r="S78" s="27">
        <v>1080264441015</v>
      </c>
      <c r="U78" s="7">
        <v>29236666</v>
      </c>
      <c r="V78" s="7">
        <v>1018940</v>
      </c>
      <c r="W78" s="7">
        <v>26567075</v>
      </c>
      <c r="X78" s="20">
        <f t="shared" si="10"/>
        <v>279570268</v>
      </c>
      <c r="Y78" s="20">
        <f t="shared" si="11"/>
        <v>336392949</v>
      </c>
      <c r="AA78" s="28">
        <v>266593219</v>
      </c>
      <c r="AB78" s="28">
        <v>12977049</v>
      </c>
      <c r="AC78" s="28">
        <v>247321149</v>
      </c>
      <c r="AD78" s="22">
        <f t="shared" si="5"/>
        <v>526891417</v>
      </c>
      <c r="AE78" s="15"/>
    </row>
    <row r="79" spans="2:31" x14ac:dyDescent="0.2">
      <c r="B79" s="23">
        <v>202211</v>
      </c>
      <c r="C79" s="6">
        <v>11913</v>
      </c>
      <c r="D79" s="6">
        <v>14</v>
      </c>
      <c r="E79" s="6">
        <v>384</v>
      </c>
      <c r="F79" s="6">
        <v>1368</v>
      </c>
      <c r="G79" s="6">
        <f t="shared" si="8"/>
        <v>13679</v>
      </c>
      <c r="H79" s="6"/>
      <c r="I79" s="26">
        <v>187673688814</v>
      </c>
      <c r="J79" s="26">
        <v>1359041441</v>
      </c>
      <c r="K79" s="26">
        <v>405581658640</v>
      </c>
      <c r="L79" s="26">
        <v>693065457671</v>
      </c>
      <c r="M79" s="6">
        <f t="shared" si="9"/>
        <v>1287679846566</v>
      </c>
      <c r="N79" s="26"/>
      <c r="O79" s="27">
        <v>175183857766</v>
      </c>
      <c r="P79" s="27">
        <v>1264881372</v>
      </c>
      <c r="Q79" s="27">
        <v>389031539918</v>
      </c>
      <c r="R79" s="26">
        <v>643669242345</v>
      </c>
      <c r="S79" s="27">
        <v>1209149521401</v>
      </c>
      <c r="U79" s="7">
        <v>34722772</v>
      </c>
      <c r="V79" s="7">
        <v>9481387</v>
      </c>
      <c r="W79" s="7">
        <v>31599367</v>
      </c>
      <c r="X79" s="20">
        <f t="shared" si="10"/>
        <v>322958354</v>
      </c>
      <c r="Y79" s="20">
        <f t="shared" si="11"/>
        <v>398761880</v>
      </c>
      <c r="AA79" s="28">
        <v>307742213</v>
      </c>
      <c r="AB79" s="28">
        <v>15216141</v>
      </c>
      <c r="AC79" s="28">
        <v>273269799</v>
      </c>
      <c r="AD79" s="22">
        <f t="shared" si="5"/>
        <v>596228153</v>
      </c>
      <c r="AE79" s="15"/>
    </row>
    <row r="80" spans="2:31" ht="13.5" customHeight="1" x14ac:dyDescent="0.2">
      <c r="B80" s="34">
        <v>202212</v>
      </c>
      <c r="C80" s="18">
        <v>16242</v>
      </c>
      <c r="D80" s="18">
        <v>14</v>
      </c>
      <c r="E80" s="18">
        <v>384</v>
      </c>
      <c r="F80" s="18">
        <v>1441</v>
      </c>
      <c r="G80" s="18">
        <f t="shared" si="8"/>
        <v>18081</v>
      </c>
      <c r="H80" s="17"/>
      <c r="I80" s="18">
        <v>335020120563</v>
      </c>
      <c r="J80" s="18">
        <v>1372791588</v>
      </c>
      <c r="K80" s="18">
        <v>433534107469</v>
      </c>
      <c r="L80" s="18">
        <v>799077623095</v>
      </c>
      <c r="M80" s="18">
        <f t="shared" si="9"/>
        <v>1569004642715</v>
      </c>
      <c r="N80" s="19"/>
      <c r="O80" s="18">
        <v>232656741373</v>
      </c>
      <c r="P80" s="18">
        <v>1412477611</v>
      </c>
      <c r="Q80" s="18">
        <v>417397611512</v>
      </c>
      <c r="R80" s="18">
        <v>744208050271</v>
      </c>
      <c r="S80" s="18">
        <v>1395674880767</v>
      </c>
      <c r="T80" s="19"/>
      <c r="U80" s="18">
        <v>424384041</v>
      </c>
      <c r="V80" s="18">
        <v>1103398</v>
      </c>
      <c r="W80" s="18">
        <v>56805836</v>
      </c>
      <c r="X80" s="25">
        <f t="shared" si="10"/>
        <v>594385701</v>
      </c>
      <c r="Y80" s="21">
        <f t="shared" si="11"/>
        <v>1076678976</v>
      </c>
      <c r="AA80" s="2">
        <v>577699460</v>
      </c>
      <c r="AB80" s="2">
        <v>16686241</v>
      </c>
      <c r="AC80" s="2">
        <v>320048737</v>
      </c>
      <c r="AD80" s="22">
        <f t="shared" si="5"/>
        <v>914434438</v>
      </c>
    </row>
    <row r="81" spans="2:31" s="27" customFormat="1" x14ac:dyDescent="0.2">
      <c r="B81" s="29">
        <v>202301</v>
      </c>
      <c r="C81" s="26">
        <v>17747</v>
      </c>
      <c r="D81" s="26">
        <v>15</v>
      </c>
      <c r="E81" s="26">
        <v>373</v>
      </c>
      <c r="F81" s="26">
        <v>1480</v>
      </c>
      <c r="G81" s="6">
        <f t="shared" si="8"/>
        <v>19615</v>
      </c>
      <c r="I81" s="26">
        <v>341855912777</v>
      </c>
      <c r="J81" s="26">
        <v>1499850000</v>
      </c>
      <c r="K81" s="26">
        <v>433606995321</v>
      </c>
      <c r="L81" s="26">
        <v>834264256384</v>
      </c>
      <c r="M81" s="6">
        <f t="shared" si="9"/>
        <v>1611227014482</v>
      </c>
      <c r="N81" s="26"/>
      <c r="O81" s="26">
        <v>339784687630</v>
      </c>
      <c r="P81" s="26">
        <v>1515907685</v>
      </c>
      <c r="Q81" s="26">
        <v>432688372152</v>
      </c>
      <c r="R81" s="26">
        <v>824928150443</v>
      </c>
      <c r="S81" s="26">
        <v>1598917117910</v>
      </c>
      <c r="U81" s="27">
        <v>47621588</v>
      </c>
      <c r="V81" s="27">
        <v>1318381</v>
      </c>
      <c r="W81" s="27">
        <v>29932803</v>
      </c>
      <c r="X81" s="20">
        <f t="shared" si="10"/>
        <v>430055869</v>
      </c>
      <c r="Y81" s="20">
        <f t="shared" si="11"/>
        <v>508928641</v>
      </c>
      <c r="AA81" s="28">
        <v>410806522</v>
      </c>
      <c r="AB81" s="28">
        <v>19249347</v>
      </c>
      <c r="AC81" s="28">
        <v>348925532</v>
      </c>
      <c r="AD81" s="22">
        <f t="shared" ref="AD81:AD87" si="12">SUM(AA81:AC81)</f>
        <v>778981401</v>
      </c>
    </row>
    <row r="82" spans="2:31" x14ac:dyDescent="0.2">
      <c r="B82" s="23">
        <v>202302</v>
      </c>
      <c r="C82" s="26">
        <v>17254</v>
      </c>
      <c r="D82" s="6">
        <v>15</v>
      </c>
      <c r="E82" s="26">
        <v>373</v>
      </c>
      <c r="F82" s="6">
        <v>1516</v>
      </c>
      <c r="G82" s="6">
        <f t="shared" si="8"/>
        <v>19158</v>
      </c>
      <c r="H82" s="7"/>
      <c r="I82" s="27">
        <v>347999611224</v>
      </c>
      <c r="J82" s="27">
        <v>1419862172</v>
      </c>
      <c r="K82" s="27">
        <v>438553412774</v>
      </c>
      <c r="L82" s="26">
        <v>892773525754</v>
      </c>
      <c r="M82" s="6">
        <f t="shared" si="9"/>
        <v>1680746411924</v>
      </c>
      <c r="O82" s="26">
        <v>338077075809</v>
      </c>
      <c r="P82" s="26">
        <v>1386872795</v>
      </c>
      <c r="Q82" s="26">
        <v>431680220688</v>
      </c>
      <c r="R82" s="26">
        <v>857365142131</v>
      </c>
      <c r="S82" s="26">
        <v>1628509311423</v>
      </c>
      <c r="U82" s="27">
        <v>20257276</v>
      </c>
      <c r="V82" s="27">
        <v>1503236</v>
      </c>
      <c r="W82" s="27">
        <v>27495716</v>
      </c>
      <c r="X82" s="20">
        <f t="shared" si="10"/>
        <v>386638798</v>
      </c>
      <c r="Y82" s="20">
        <f t="shared" si="11"/>
        <v>435895026</v>
      </c>
      <c r="AA82" s="28">
        <v>368097263</v>
      </c>
      <c r="AB82" s="28">
        <v>18541535</v>
      </c>
      <c r="AC82" s="28">
        <v>317943194</v>
      </c>
      <c r="AD82" s="22">
        <f t="shared" si="12"/>
        <v>704581992</v>
      </c>
      <c r="AE82" s="15"/>
    </row>
    <row r="83" spans="2:31" x14ac:dyDescent="0.2">
      <c r="B83" s="23">
        <v>202303</v>
      </c>
      <c r="C83" s="6">
        <v>12721</v>
      </c>
      <c r="D83" s="6">
        <v>15</v>
      </c>
      <c r="E83" s="6">
        <v>374</v>
      </c>
      <c r="F83" s="6">
        <v>1552</v>
      </c>
      <c r="G83" s="6">
        <f t="shared" si="8"/>
        <v>14662</v>
      </c>
      <c r="H83" s="6"/>
      <c r="I83" s="27">
        <v>334465801827</v>
      </c>
      <c r="J83" s="27">
        <v>1651325678</v>
      </c>
      <c r="K83" s="27">
        <v>453938248093</v>
      </c>
      <c r="L83" s="26">
        <v>958042811613</v>
      </c>
      <c r="M83" s="6">
        <f t="shared" si="9"/>
        <v>1748098187211</v>
      </c>
      <c r="N83" s="26"/>
      <c r="O83" s="26">
        <v>338016179877</v>
      </c>
      <c r="P83" s="26">
        <v>1539320673</v>
      </c>
      <c r="Q83" s="26">
        <v>442835729737</v>
      </c>
      <c r="R83" s="26">
        <v>931701942789</v>
      </c>
      <c r="S83" s="26">
        <v>1714093173076</v>
      </c>
      <c r="U83" s="27">
        <v>53255027</v>
      </c>
      <c r="V83" s="27">
        <v>1927441</v>
      </c>
      <c r="W83" s="27">
        <v>37468355</v>
      </c>
      <c r="X83" s="20">
        <f t="shared" si="10"/>
        <v>509130840</v>
      </c>
      <c r="Y83" s="20">
        <f t="shared" si="11"/>
        <v>601781663</v>
      </c>
      <c r="AA83" s="28">
        <v>488617550</v>
      </c>
      <c r="AB83" s="28">
        <v>20513290</v>
      </c>
      <c r="AC83" s="28">
        <v>372543465</v>
      </c>
      <c r="AD83" s="22">
        <f t="shared" si="12"/>
        <v>881674305</v>
      </c>
      <c r="AE83" s="15"/>
    </row>
    <row r="84" spans="2:31" x14ac:dyDescent="0.2">
      <c r="B84" s="23">
        <v>202304</v>
      </c>
      <c r="C84" s="6">
        <v>11937</v>
      </c>
      <c r="D84" s="6">
        <v>17</v>
      </c>
      <c r="E84" s="6">
        <v>374</v>
      </c>
      <c r="F84" s="6">
        <v>1586</v>
      </c>
      <c r="G84" s="6">
        <f t="shared" si="8"/>
        <v>13914</v>
      </c>
      <c r="H84" s="6"/>
      <c r="I84" s="6">
        <v>331908262881</v>
      </c>
      <c r="J84" s="6">
        <v>1610741858</v>
      </c>
      <c r="K84" s="6">
        <v>462639416035</v>
      </c>
      <c r="L84" s="6">
        <v>1000207518075</v>
      </c>
      <c r="M84" s="6">
        <f t="shared" si="9"/>
        <v>1796365938849</v>
      </c>
      <c r="N84" s="26"/>
      <c r="O84" s="6">
        <v>337683355863</v>
      </c>
      <c r="P84" s="6">
        <v>1631682120</v>
      </c>
      <c r="Q84" s="6">
        <v>461752483299</v>
      </c>
      <c r="R84" s="6">
        <v>986508580612</v>
      </c>
      <c r="S84" s="7">
        <v>1787576101894</v>
      </c>
      <c r="U84" s="27">
        <v>24951134</v>
      </c>
      <c r="V84" s="27">
        <v>1601120</v>
      </c>
      <c r="W84" s="27">
        <v>33560701</v>
      </c>
      <c r="X84" s="20">
        <f t="shared" si="10"/>
        <v>446422310</v>
      </c>
      <c r="Y84" s="20">
        <f t="shared" si="11"/>
        <v>506535265</v>
      </c>
      <c r="AA84" s="28">
        <v>419772954</v>
      </c>
      <c r="AB84" s="28">
        <v>26649356</v>
      </c>
      <c r="AC84" s="28">
        <v>374573862</v>
      </c>
      <c r="AD84" s="22">
        <f t="shared" si="12"/>
        <v>820996172</v>
      </c>
      <c r="AE84" s="15"/>
    </row>
    <row r="85" spans="2:31" x14ac:dyDescent="0.2">
      <c r="B85" s="23">
        <v>202305</v>
      </c>
      <c r="C85" s="6">
        <v>10314</v>
      </c>
      <c r="D85" s="6">
        <v>15</v>
      </c>
      <c r="E85" s="6">
        <v>374</v>
      </c>
      <c r="F85" s="6">
        <v>1616</v>
      </c>
      <c r="G85" s="6">
        <f t="shared" si="8"/>
        <v>12319</v>
      </c>
      <c r="H85" s="6"/>
      <c r="I85" s="6">
        <v>336998104957</v>
      </c>
      <c r="J85" s="6">
        <v>1666275438</v>
      </c>
      <c r="K85" s="6">
        <v>475247525387</v>
      </c>
      <c r="L85" s="6">
        <v>988813952180</v>
      </c>
      <c r="M85" s="6">
        <f t="shared" si="9"/>
        <v>1802725857962</v>
      </c>
      <c r="N85" s="26"/>
      <c r="O85" s="6">
        <v>322623182801</v>
      </c>
      <c r="P85" s="7">
        <v>1615400803</v>
      </c>
      <c r="Q85" s="6">
        <v>463235336265</v>
      </c>
      <c r="R85" s="6">
        <v>977179744684</v>
      </c>
      <c r="S85" s="6">
        <v>1764653664553</v>
      </c>
      <c r="U85" s="7">
        <v>10692045</v>
      </c>
      <c r="V85" s="7">
        <v>1636933</v>
      </c>
      <c r="W85" s="7">
        <v>32729627</v>
      </c>
      <c r="X85" s="20">
        <f t="shared" si="10"/>
        <v>440859582</v>
      </c>
      <c r="Y85" s="20">
        <f t="shared" si="11"/>
        <v>485918187</v>
      </c>
      <c r="AA85" s="28">
        <v>416568741</v>
      </c>
      <c r="AB85" s="28">
        <v>24290841</v>
      </c>
      <c r="AC85" s="28">
        <v>372757740</v>
      </c>
      <c r="AD85" s="22">
        <f t="shared" si="12"/>
        <v>813617322</v>
      </c>
      <c r="AE85" s="15"/>
    </row>
    <row r="86" spans="2:31" x14ac:dyDescent="0.2">
      <c r="B86" s="23">
        <v>202306</v>
      </c>
      <c r="C86" s="6">
        <v>10303</v>
      </c>
      <c r="D86" s="6">
        <v>15</v>
      </c>
      <c r="E86" s="6">
        <v>374</v>
      </c>
      <c r="F86" s="6">
        <v>1639</v>
      </c>
      <c r="G86" s="6">
        <f t="shared" si="8"/>
        <v>12331</v>
      </c>
      <c r="H86" s="6"/>
      <c r="I86" s="6">
        <v>410599632523</v>
      </c>
      <c r="J86" s="6">
        <v>1658790594</v>
      </c>
      <c r="K86" s="6">
        <v>566616798637</v>
      </c>
      <c r="L86" s="6">
        <v>1177504719550</v>
      </c>
      <c r="M86" s="6">
        <f t="shared" si="9"/>
        <v>2156379941304</v>
      </c>
      <c r="N86" s="26"/>
      <c r="O86" s="6">
        <v>378556760066</v>
      </c>
      <c r="P86" s="7">
        <v>1666841461</v>
      </c>
      <c r="Q86" s="6">
        <v>531822376988</v>
      </c>
      <c r="R86" s="6">
        <v>1113429852825</v>
      </c>
      <c r="S86" s="6">
        <v>2025475831340</v>
      </c>
      <c r="U86" s="7">
        <v>169260396</v>
      </c>
      <c r="V86" s="7">
        <v>4953698</v>
      </c>
      <c r="W86" s="7">
        <v>68558265</v>
      </c>
      <c r="X86" s="20">
        <f t="shared" si="10"/>
        <v>565119341</v>
      </c>
      <c r="Y86" s="20">
        <f t="shared" si="11"/>
        <v>807891700</v>
      </c>
      <c r="AA86" s="28">
        <v>529467195</v>
      </c>
      <c r="AB86" s="28">
        <v>35652146</v>
      </c>
      <c r="AC86" s="28">
        <v>413503986</v>
      </c>
      <c r="AD86" s="22">
        <f t="shared" si="12"/>
        <v>978623327</v>
      </c>
      <c r="AE86" s="15"/>
    </row>
    <row r="87" spans="2:31" x14ac:dyDescent="0.2">
      <c r="B87" s="23">
        <v>202307</v>
      </c>
      <c r="C87" s="7">
        <v>10502</v>
      </c>
      <c r="D87" s="6">
        <v>15</v>
      </c>
      <c r="E87" s="6">
        <v>376</v>
      </c>
      <c r="F87" s="6">
        <v>1660</v>
      </c>
      <c r="G87" s="6">
        <f t="shared" si="8"/>
        <v>12553</v>
      </c>
      <c r="H87" s="6"/>
      <c r="I87" s="6">
        <v>486424993982</v>
      </c>
      <c r="J87" s="6">
        <v>1812154614</v>
      </c>
      <c r="K87" s="6">
        <v>632289588399</v>
      </c>
      <c r="L87" s="6">
        <v>1375795387851</v>
      </c>
      <c r="M87" s="6">
        <f t="shared" si="9"/>
        <v>2496322124846</v>
      </c>
      <c r="N87" s="26"/>
      <c r="O87" s="6">
        <v>455556088194</v>
      </c>
      <c r="P87" s="7">
        <v>1773159959</v>
      </c>
      <c r="Q87" s="6">
        <v>603256928557</v>
      </c>
      <c r="R87" s="6">
        <v>1292239202358</v>
      </c>
      <c r="S87" s="6">
        <v>2352825379068</v>
      </c>
      <c r="U87" s="7">
        <v>74912329</v>
      </c>
      <c r="V87" s="7">
        <v>2012419</v>
      </c>
      <c r="W87" s="7">
        <v>58299223</v>
      </c>
      <c r="X87" s="20">
        <f t="shared" si="10"/>
        <v>578951373</v>
      </c>
      <c r="Y87" s="20">
        <f>SUM(U87:X87)</f>
        <v>714175344</v>
      </c>
      <c r="AA87" s="28">
        <v>550919767</v>
      </c>
      <c r="AB87" s="28">
        <v>28031606</v>
      </c>
      <c r="AC87" s="28">
        <v>484858829</v>
      </c>
      <c r="AD87" s="22">
        <f t="shared" si="12"/>
        <v>1063810202</v>
      </c>
      <c r="AE87" s="15"/>
    </row>
    <row r="88" spans="2:31" x14ac:dyDescent="0.2">
      <c r="B88" s="23"/>
      <c r="C88" s="6"/>
      <c r="D88" s="6"/>
      <c r="E88" s="6"/>
      <c r="F88" s="6"/>
      <c r="G88" s="6"/>
      <c r="J88" s="27"/>
      <c r="K88" s="27"/>
      <c r="L88" s="26"/>
      <c r="M88" s="27"/>
      <c r="P88" s="7"/>
      <c r="S88" s="6"/>
    </row>
    <row r="89" spans="2:31" x14ac:dyDescent="0.2">
      <c r="B89" s="5" t="s">
        <v>51</v>
      </c>
      <c r="C89" s="16" t="s">
        <v>49</v>
      </c>
      <c r="F89" s="6"/>
      <c r="G89" s="6"/>
      <c r="H89" s="6"/>
      <c r="Q89" s="7"/>
      <c r="S89" s="6"/>
    </row>
    <row r="90" spans="2:31" x14ac:dyDescent="0.2">
      <c r="B90" s="5" t="s">
        <v>52</v>
      </c>
      <c r="C90" s="16" t="s">
        <v>50</v>
      </c>
      <c r="F90" s="6"/>
      <c r="G90" s="6"/>
      <c r="H90" s="6"/>
    </row>
    <row r="91" spans="2:31" x14ac:dyDescent="0.2">
      <c r="F91" s="6"/>
      <c r="G91" s="6"/>
      <c r="H91" s="7"/>
      <c r="S91" s="6"/>
    </row>
    <row r="92" spans="2:31" ht="15" x14ac:dyDescent="0.25">
      <c r="B92" s="5" t="s">
        <v>82</v>
      </c>
      <c r="F92" s="6"/>
      <c r="G92" s="6"/>
      <c r="H92" s="7"/>
      <c r="S92" s="6"/>
      <c r="AA92" s="30"/>
    </row>
    <row r="93" spans="2:31" x14ac:dyDescent="0.2">
      <c r="B93" s="7"/>
      <c r="C93" s="6"/>
      <c r="D93" s="6"/>
      <c r="E93" s="6"/>
      <c r="F93" s="6"/>
      <c r="G93" s="6"/>
      <c r="H93" s="7"/>
      <c r="I93" s="26"/>
      <c r="J93" s="26"/>
      <c r="K93" s="26"/>
      <c r="L93" s="26"/>
      <c r="M93" s="26"/>
      <c r="S93" s="6"/>
    </row>
    <row r="94" spans="2:31" x14ac:dyDescent="0.2">
      <c r="D94" s="6"/>
      <c r="E94" s="6"/>
      <c r="F94" s="6"/>
      <c r="G94" s="6"/>
      <c r="I94" s="26"/>
      <c r="J94" s="26"/>
      <c r="P94" s="7"/>
      <c r="Q94" s="7"/>
    </row>
    <row r="95" spans="2:31" x14ac:dyDescent="0.2">
      <c r="C95" s="5"/>
      <c r="E95" s="6"/>
      <c r="F95" s="6"/>
      <c r="G95" s="6"/>
      <c r="AB95" s="31"/>
    </row>
    <row r="96" spans="2:31" x14ac:dyDescent="0.2">
      <c r="C96" s="7"/>
      <c r="D96" s="7"/>
      <c r="E96" s="7"/>
      <c r="F96" s="7"/>
      <c r="G96" s="7"/>
      <c r="P96" s="7"/>
      <c r="AB96" s="31"/>
    </row>
    <row r="97" spans="3:28" x14ac:dyDescent="0.2">
      <c r="C97" s="7"/>
      <c r="D97" s="7"/>
      <c r="E97" s="7"/>
      <c r="F97" s="7"/>
      <c r="G97" s="7"/>
      <c r="P97" s="7"/>
      <c r="AB97" s="31"/>
    </row>
    <row r="98" spans="3:28" x14ac:dyDescent="0.2">
      <c r="G98" s="6"/>
      <c r="P98" s="7"/>
      <c r="Q98" s="7"/>
      <c r="R98" s="7"/>
      <c r="AB98" s="31"/>
    </row>
    <row r="99" spans="3:28" x14ac:dyDescent="0.2">
      <c r="C99" s="6"/>
      <c r="D99" s="6"/>
      <c r="E99" s="6"/>
      <c r="F99" s="6"/>
      <c r="G99" s="6"/>
      <c r="S99" s="6"/>
      <c r="AB99" s="31"/>
    </row>
    <row r="100" spans="3:28" x14ac:dyDescent="0.2">
      <c r="C100" s="6"/>
      <c r="D100" s="6"/>
      <c r="E100" s="6"/>
      <c r="F100" s="6"/>
      <c r="G100" s="6"/>
      <c r="S100" s="6"/>
      <c r="AB100" s="31"/>
    </row>
    <row r="101" spans="3:28" x14ac:dyDescent="0.2">
      <c r="C101" s="6"/>
      <c r="D101" s="6"/>
      <c r="E101" s="6"/>
      <c r="F101" s="6"/>
      <c r="G101" s="6"/>
      <c r="S101" s="6"/>
      <c r="AB101" s="31"/>
    </row>
    <row r="102" spans="3:28" x14ac:dyDescent="0.2">
      <c r="C102" s="6"/>
      <c r="D102" s="6"/>
      <c r="E102" s="6"/>
      <c r="F102" s="6"/>
      <c r="G102" s="6"/>
      <c r="S102" s="6"/>
      <c r="AB102" s="31"/>
    </row>
    <row r="103" spans="3:28" x14ac:dyDescent="0.2">
      <c r="C103" s="6"/>
      <c r="D103" s="6"/>
      <c r="E103" s="6"/>
      <c r="F103" s="6"/>
      <c r="G103" s="6"/>
      <c r="S103" s="6"/>
      <c r="AB103" s="31"/>
    </row>
    <row r="104" spans="3:28" x14ac:dyDescent="0.2">
      <c r="C104" s="6"/>
      <c r="D104" s="6"/>
      <c r="E104" s="6"/>
      <c r="F104" s="6"/>
      <c r="G104" s="6"/>
      <c r="S104" s="6"/>
      <c r="AB104" s="31"/>
    </row>
    <row r="105" spans="3:28" x14ac:dyDescent="0.2">
      <c r="C105" s="6"/>
      <c r="D105" s="6"/>
      <c r="E105" s="6"/>
      <c r="F105" s="6"/>
      <c r="G105" s="6"/>
      <c r="S105" s="6"/>
      <c r="AB105" s="31"/>
    </row>
    <row r="106" spans="3:28" x14ac:dyDescent="0.2">
      <c r="C106" s="6"/>
      <c r="D106" s="6"/>
      <c r="E106" s="6"/>
      <c r="F106" s="6"/>
      <c r="G106" s="6"/>
      <c r="S106" s="6"/>
      <c r="AB106" s="31"/>
    </row>
    <row r="107" spans="3:28" x14ac:dyDescent="0.2">
      <c r="C107" s="6"/>
      <c r="D107" s="6"/>
      <c r="E107" s="6"/>
      <c r="F107" s="6"/>
      <c r="G107" s="6"/>
      <c r="S107" s="6"/>
      <c r="AB107" s="31"/>
    </row>
    <row r="108" spans="3:28" x14ac:dyDescent="0.2">
      <c r="C108" s="6"/>
      <c r="D108" s="6"/>
      <c r="E108" s="6"/>
      <c r="F108" s="6"/>
      <c r="G108" s="6"/>
      <c r="S108" s="6"/>
      <c r="AB108" s="31"/>
    </row>
    <row r="109" spans="3:28" x14ac:dyDescent="0.2">
      <c r="C109" s="6"/>
      <c r="D109" s="6"/>
      <c r="E109" s="6"/>
      <c r="F109" s="6"/>
      <c r="G109" s="6"/>
      <c r="S109" s="6"/>
      <c r="AB109" s="31"/>
    </row>
    <row r="110" spans="3:28" x14ac:dyDescent="0.2">
      <c r="C110" s="6"/>
      <c r="D110" s="6"/>
      <c r="E110" s="6"/>
      <c r="F110" s="6"/>
      <c r="G110" s="6"/>
      <c r="S110" s="6"/>
      <c r="AB110" s="31"/>
    </row>
    <row r="111" spans="3:28" x14ac:dyDescent="0.2">
      <c r="C111" s="7"/>
      <c r="D111" s="6"/>
      <c r="E111" s="6"/>
      <c r="F111" s="6"/>
      <c r="G111" s="6"/>
      <c r="S111" s="6"/>
      <c r="AB111" s="31"/>
    </row>
    <row r="112" spans="3:28" x14ac:dyDescent="0.2">
      <c r="C112" s="7"/>
      <c r="D112" s="6"/>
      <c r="E112" s="6"/>
      <c r="F112" s="6"/>
      <c r="G112" s="6"/>
      <c r="S112" s="6"/>
      <c r="AB112" s="31"/>
    </row>
    <row r="113" spans="2:28" x14ac:dyDescent="0.2">
      <c r="C113" s="7"/>
      <c r="D113" s="6"/>
      <c r="E113" s="6"/>
      <c r="F113" s="6"/>
      <c r="G113" s="6"/>
      <c r="S113" s="6"/>
      <c r="AB113" s="31"/>
    </row>
    <row r="114" spans="2:28" x14ac:dyDescent="0.2">
      <c r="C114" s="7"/>
      <c r="D114" s="6"/>
      <c r="E114" s="6"/>
      <c r="F114" s="6"/>
      <c r="G114" s="6"/>
      <c r="S114" s="6"/>
      <c r="AB114" s="31"/>
    </row>
    <row r="115" spans="2:28" x14ac:dyDescent="0.2">
      <c r="C115" s="7"/>
      <c r="D115" s="6"/>
      <c r="E115" s="6"/>
      <c r="F115" s="6"/>
      <c r="G115" s="6"/>
      <c r="S115" s="6"/>
      <c r="AB115" s="31"/>
    </row>
    <row r="116" spans="2:28" x14ac:dyDescent="0.2">
      <c r="C116" s="7"/>
      <c r="D116" s="6"/>
      <c r="E116" s="6"/>
      <c r="F116" s="6"/>
      <c r="G116" s="6"/>
      <c r="S116" s="6"/>
    </row>
    <row r="117" spans="2:28" x14ac:dyDescent="0.2">
      <c r="C117" s="7"/>
      <c r="D117" s="6"/>
      <c r="E117" s="6"/>
      <c r="F117" s="6"/>
      <c r="G117" s="6"/>
      <c r="S117" s="6"/>
    </row>
    <row r="118" spans="2:28" x14ac:dyDescent="0.2">
      <c r="C118" s="5"/>
      <c r="S118" s="6"/>
    </row>
    <row r="119" spans="2:28" x14ac:dyDescent="0.2">
      <c r="C119" s="14"/>
      <c r="S119" s="6"/>
    </row>
    <row r="120" spans="2:28" x14ac:dyDescent="0.2">
      <c r="B120" s="14"/>
      <c r="H120" s="7"/>
      <c r="N120" s="7"/>
      <c r="S120" s="6"/>
    </row>
    <row r="121" spans="2:28" x14ac:dyDescent="0.2">
      <c r="C121" s="6"/>
      <c r="D121" s="6"/>
      <c r="E121" s="6"/>
      <c r="F121" s="6"/>
      <c r="G121" s="6"/>
      <c r="S121" s="6"/>
    </row>
    <row r="122" spans="2:28" x14ac:dyDescent="0.2">
      <c r="C122" s="6"/>
      <c r="D122" s="6"/>
      <c r="E122" s="6"/>
      <c r="F122" s="6"/>
      <c r="G122" s="6"/>
      <c r="S122" s="6"/>
    </row>
    <row r="123" spans="2:28" x14ac:dyDescent="0.2">
      <c r="C123" s="6"/>
      <c r="D123" s="6"/>
      <c r="E123" s="6"/>
      <c r="F123" s="6"/>
      <c r="G123" s="6"/>
      <c r="S123" s="6"/>
    </row>
    <row r="124" spans="2:28" x14ac:dyDescent="0.2">
      <c r="C124" s="6"/>
      <c r="D124" s="6"/>
      <c r="E124" s="6"/>
      <c r="F124" s="6"/>
      <c r="G124" s="6"/>
    </row>
    <row r="125" spans="2:28" x14ac:dyDescent="0.2">
      <c r="C125" s="6"/>
      <c r="D125" s="6"/>
      <c r="E125" s="6"/>
      <c r="F125" s="6"/>
      <c r="G125" s="6"/>
    </row>
    <row r="126" spans="2:28" x14ac:dyDescent="0.2">
      <c r="C126" s="6"/>
      <c r="D126" s="6"/>
      <c r="E126" s="6"/>
      <c r="F126" s="6"/>
      <c r="G126" s="6"/>
    </row>
    <row r="127" spans="2:28" x14ac:dyDescent="0.2">
      <c r="C127" s="6"/>
      <c r="D127" s="6"/>
      <c r="E127" s="6"/>
      <c r="F127" s="6"/>
      <c r="G127" s="6"/>
    </row>
    <row r="128" spans="2:28" x14ac:dyDescent="0.2">
      <c r="C128" s="6"/>
      <c r="D128" s="6"/>
      <c r="E128" s="6"/>
      <c r="F128" s="6"/>
      <c r="G128" s="6"/>
    </row>
    <row r="129" spans="3:24" x14ac:dyDescent="0.2">
      <c r="C129" s="6"/>
      <c r="D129" s="6"/>
      <c r="E129" s="6"/>
      <c r="F129" s="6"/>
      <c r="G129" s="6"/>
    </row>
    <row r="130" spans="3:24" x14ac:dyDescent="0.2">
      <c r="C130" s="6"/>
      <c r="D130" s="6"/>
      <c r="E130" s="6"/>
      <c r="F130" s="6"/>
      <c r="G130" s="6"/>
    </row>
    <row r="131" spans="3:24" x14ac:dyDescent="0.2">
      <c r="C131" s="6"/>
      <c r="D131" s="6"/>
      <c r="E131" s="6"/>
      <c r="F131" s="6"/>
      <c r="G131" s="6"/>
    </row>
    <row r="132" spans="3:24" x14ac:dyDescent="0.2">
      <c r="C132" s="6"/>
      <c r="D132" s="6"/>
      <c r="E132" s="6"/>
      <c r="F132" s="6"/>
      <c r="G132" s="6"/>
    </row>
    <row r="133" spans="3:24" x14ac:dyDescent="0.2">
      <c r="C133" s="6"/>
      <c r="D133" s="6"/>
      <c r="E133" s="6"/>
      <c r="F133" s="6"/>
      <c r="G133" s="6"/>
    </row>
    <row r="134" spans="3:24" x14ac:dyDescent="0.2">
      <c r="C134" s="6"/>
      <c r="D134" s="6"/>
      <c r="E134" s="6"/>
      <c r="F134" s="6"/>
      <c r="G134" s="6"/>
    </row>
    <row r="135" spans="3:24" x14ac:dyDescent="0.2">
      <c r="C135" s="6"/>
      <c r="D135" s="6"/>
      <c r="E135" s="6"/>
      <c r="F135" s="6"/>
      <c r="G135" s="6"/>
    </row>
    <row r="136" spans="3:24" x14ac:dyDescent="0.2">
      <c r="C136" s="6"/>
      <c r="D136" s="6"/>
      <c r="E136" s="6"/>
      <c r="F136" s="6"/>
      <c r="G136" s="6"/>
    </row>
    <row r="137" spans="3:24" x14ac:dyDescent="0.2">
      <c r="C137" s="6"/>
      <c r="D137" s="6"/>
      <c r="E137" s="6"/>
      <c r="F137" s="6"/>
      <c r="G137" s="6"/>
    </row>
    <row r="138" spans="3:24" x14ac:dyDescent="0.2">
      <c r="C138" s="6"/>
      <c r="D138" s="6"/>
      <c r="E138" s="6"/>
      <c r="F138" s="6"/>
      <c r="G138" s="6"/>
    </row>
    <row r="139" spans="3:24" x14ac:dyDescent="0.2">
      <c r="C139" s="6"/>
      <c r="D139" s="6"/>
      <c r="E139" s="6"/>
      <c r="F139" s="6"/>
      <c r="G139" s="6"/>
      <c r="X139" s="32">
        <f>'[1]12 AYLIK'!$E$37/'[1]12 AYLIK'!$D$37</f>
        <v>3.1196467906486765E-3</v>
      </c>
    </row>
    <row r="140" spans="3:24" x14ac:dyDescent="0.2">
      <c r="C140" s="6"/>
      <c r="D140" s="6"/>
      <c r="E140" s="6"/>
      <c r="F140" s="6"/>
      <c r="G140" s="6"/>
    </row>
    <row r="141" spans="3:24" x14ac:dyDescent="0.2">
      <c r="C141" s="6"/>
      <c r="D141" s="6"/>
      <c r="E141" s="6"/>
      <c r="F141" s="6"/>
      <c r="G141" s="6"/>
    </row>
    <row r="142" spans="3:24" x14ac:dyDescent="0.2">
      <c r="C142" s="6"/>
      <c r="D142" s="6"/>
      <c r="E142" s="6"/>
      <c r="F142" s="6"/>
      <c r="G142" s="6"/>
    </row>
    <row r="143" spans="3:24" x14ac:dyDescent="0.2">
      <c r="C143" s="6"/>
      <c r="D143" s="6"/>
      <c r="E143" s="6"/>
      <c r="F143" s="6"/>
      <c r="G143" s="6"/>
    </row>
    <row r="144" spans="3:24" x14ac:dyDescent="0.2">
      <c r="C144" s="6"/>
      <c r="D144" s="6"/>
      <c r="E144" s="6"/>
      <c r="F144" s="6"/>
      <c r="G144" s="6"/>
    </row>
    <row r="145" spans="3:7" x14ac:dyDescent="0.2">
      <c r="C145" s="6"/>
      <c r="D145" s="6"/>
      <c r="E145" s="6"/>
      <c r="F145" s="6"/>
      <c r="G145" s="6"/>
    </row>
    <row r="146" spans="3:7" x14ac:dyDescent="0.2">
      <c r="C146" s="6"/>
      <c r="D146" s="6"/>
      <c r="E146" s="6"/>
      <c r="F146" s="6"/>
      <c r="G146" s="6"/>
    </row>
    <row r="147" spans="3:7" x14ac:dyDescent="0.2">
      <c r="C147" s="6"/>
      <c r="D147" s="6"/>
      <c r="E147" s="6"/>
      <c r="F147" s="6"/>
      <c r="G147" s="6"/>
    </row>
    <row r="148" spans="3:7" x14ac:dyDescent="0.2">
      <c r="C148" s="6"/>
      <c r="D148" s="6"/>
      <c r="E148" s="6"/>
      <c r="F148" s="6"/>
      <c r="G148" s="6"/>
    </row>
    <row r="149" spans="3:7" x14ac:dyDescent="0.2">
      <c r="C149" s="6"/>
      <c r="D149" s="6"/>
      <c r="E149" s="6"/>
      <c r="F149" s="6"/>
      <c r="G149" s="6"/>
    </row>
    <row r="150" spans="3:7" x14ac:dyDescent="0.2">
      <c r="C150" s="6"/>
      <c r="D150" s="6"/>
      <c r="E150" s="6"/>
      <c r="F150" s="6"/>
      <c r="G150" s="6"/>
    </row>
    <row r="151" spans="3:7" x14ac:dyDescent="0.2">
      <c r="C151" s="6"/>
      <c r="D151" s="6"/>
      <c r="E151" s="6"/>
      <c r="F151" s="6"/>
      <c r="G151" s="6"/>
    </row>
    <row r="152" spans="3:7" x14ac:dyDescent="0.2">
      <c r="C152" s="6"/>
      <c r="D152" s="6"/>
      <c r="E152" s="6"/>
      <c r="F152" s="6"/>
      <c r="G152" s="6"/>
    </row>
    <row r="153" spans="3:7" x14ac:dyDescent="0.2">
      <c r="C153" s="6"/>
      <c r="D153" s="6"/>
      <c r="E153" s="6"/>
      <c r="F153" s="6"/>
      <c r="G153" s="6"/>
    </row>
    <row r="154" spans="3:7" x14ac:dyDescent="0.2">
      <c r="C154" s="6"/>
      <c r="D154" s="6"/>
      <c r="E154" s="6"/>
      <c r="F154" s="6"/>
      <c r="G154" s="6"/>
    </row>
    <row r="155" spans="3:7" x14ac:dyDescent="0.2">
      <c r="C155" s="6"/>
      <c r="D155" s="6"/>
      <c r="E155" s="6"/>
      <c r="F155" s="6"/>
      <c r="G155" s="6"/>
    </row>
    <row r="156" spans="3:7" x14ac:dyDescent="0.2">
      <c r="C156" s="6"/>
      <c r="D156" s="6"/>
      <c r="E156" s="6"/>
      <c r="F156" s="6"/>
      <c r="G156" s="6"/>
    </row>
    <row r="157" spans="3:7" x14ac:dyDescent="0.2">
      <c r="C157" s="6"/>
      <c r="D157" s="6"/>
      <c r="E157" s="6"/>
      <c r="F157" s="6"/>
      <c r="G157" s="6"/>
    </row>
    <row r="158" spans="3:7" x14ac:dyDescent="0.2">
      <c r="C158" s="6"/>
      <c r="D158" s="6"/>
      <c r="E158" s="6"/>
      <c r="F158" s="6"/>
      <c r="G158" s="6"/>
    </row>
    <row r="159" spans="3:7" x14ac:dyDescent="0.2">
      <c r="C159" s="6"/>
      <c r="D159" s="6"/>
      <c r="E159" s="6"/>
      <c r="F159" s="6"/>
      <c r="G159" s="6"/>
    </row>
    <row r="160" spans="3:7" x14ac:dyDescent="0.2">
      <c r="C160" s="6"/>
      <c r="D160" s="6"/>
      <c r="E160" s="6"/>
      <c r="F160" s="6"/>
      <c r="G160" s="6"/>
    </row>
    <row r="161" spans="3:30" x14ac:dyDescent="0.2">
      <c r="C161" s="6"/>
      <c r="D161" s="6"/>
      <c r="E161" s="6"/>
      <c r="F161" s="6"/>
      <c r="G161" s="6"/>
      <c r="AD161" s="32"/>
    </row>
    <row r="162" spans="3:30" x14ac:dyDescent="0.2">
      <c r="C162" s="6"/>
      <c r="D162" s="6"/>
      <c r="E162" s="6"/>
      <c r="F162" s="6"/>
      <c r="G162" s="6"/>
      <c r="AD162" s="33"/>
    </row>
    <row r="163" spans="3:30" x14ac:dyDescent="0.2">
      <c r="C163" s="6"/>
      <c r="D163" s="6"/>
      <c r="E163" s="6"/>
      <c r="F163" s="6"/>
      <c r="G163" s="6"/>
    </row>
    <row r="164" spans="3:30" x14ac:dyDescent="0.2">
      <c r="C164" s="6"/>
      <c r="D164" s="6"/>
      <c r="E164" s="6"/>
      <c r="F164" s="6"/>
      <c r="G164" s="6"/>
      <c r="AB164" s="32"/>
    </row>
    <row r="165" spans="3:30" x14ac:dyDescent="0.2">
      <c r="C165" s="6"/>
      <c r="D165" s="6"/>
      <c r="E165" s="6"/>
      <c r="F165" s="6"/>
      <c r="G165" s="6"/>
    </row>
    <row r="166" spans="3:30" x14ac:dyDescent="0.2">
      <c r="C166" s="6"/>
      <c r="D166" s="6"/>
      <c r="E166" s="6"/>
      <c r="F166" s="6"/>
      <c r="G166" s="6"/>
    </row>
    <row r="167" spans="3:30" x14ac:dyDescent="0.2">
      <c r="C167" s="6"/>
      <c r="D167" s="6"/>
      <c r="E167" s="6"/>
      <c r="F167" s="6"/>
      <c r="G167" s="6"/>
    </row>
    <row r="168" spans="3:30" x14ac:dyDescent="0.2">
      <c r="C168" s="6"/>
      <c r="D168" s="6"/>
      <c r="E168" s="6"/>
      <c r="F168" s="6"/>
      <c r="G168" s="6"/>
    </row>
    <row r="169" spans="3:30" x14ac:dyDescent="0.2">
      <c r="C169" s="6"/>
      <c r="D169" s="6"/>
      <c r="E169" s="6"/>
      <c r="F169" s="6"/>
      <c r="G169" s="6"/>
    </row>
    <row r="170" spans="3:30" x14ac:dyDescent="0.2">
      <c r="C170" s="6"/>
      <c r="D170" s="6"/>
      <c r="E170" s="6"/>
      <c r="F170" s="6"/>
      <c r="G170" s="6"/>
    </row>
    <row r="171" spans="3:30" x14ac:dyDescent="0.2">
      <c r="C171" s="6"/>
      <c r="D171" s="6"/>
      <c r="E171" s="6"/>
      <c r="F171" s="6"/>
      <c r="G171" s="6"/>
    </row>
    <row r="172" spans="3:30" x14ac:dyDescent="0.2">
      <c r="C172" s="6"/>
      <c r="D172" s="6"/>
      <c r="E172" s="6"/>
      <c r="F172" s="6"/>
      <c r="G172" s="6"/>
    </row>
    <row r="173" spans="3:30" x14ac:dyDescent="0.2">
      <c r="C173" s="6"/>
      <c r="D173" s="6"/>
      <c r="E173" s="6"/>
      <c r="F173" s="6"/>
      <c r="G173" s="6"/>
    </row>
    <row r="174" spans="3:30" x14ac:dyDescent="0.2">
      <c r="C174" s="6"/>
      <c r="D174" s="6"/>
      <c r="E174" s="6"/>
      <c r="F174" s="6"/>
      <c r="G174" s="6"/>
    </row>
    <row r="175" spans="3:30" x14ac:dyDescent="0.2">
      <c r="C175" s="6"/>
      <c r="D175" s="6"/>
      <c r="E175" s="6"/>
      <c r="F175" s="6"/>
      <c r="G175" s="6"/>
    </row>
    <row r="176" spans="3:30" x14ac:dyDescent="0.2">
      <c r="C176" s="6"/>
      <c r="D176" s="6"/>
      <c r="E176" s="6"/>
      <c r="F176" s="6"/>
      <c r="G176" s="6"/>
    </row>
    <row r="177" spans="3:7" x14ac:dyDescent="0.2">
      <c r="C177" s="6"/>
      <c r="D177" s="6"/>
      <c r="E177" s="6"/>
      <c r="F177" s="6"/>
      <c r="G177" s="6"/>
    </row>
    <row r="178" spans="3:7" x14ac:dyDescent="0.2">
      <c r="C178" s="6"/>
      <c r="D178" s="6"/>
      <c r="E178" s="6"/>
      <c r="F178" s="6"/>
      <c r="G178" s="6"/>
    </row>
    <row r="179" spans="3:7" x14ac:dyDescent="0.2">
      <c r="C179" s="6"/>
      <c r="D179" s="6"/>
      <c r="E179" s="6"/>
      <c r="F179" s="6"/>
      <c r="G179" s="6"/>
    </row>
    <row r="180" spans="3:7" x14ac:dyDescent="0.2">
      <c r="C180" s="6"/>
      <c r="D180" s="6"/>
      <c r="E180" s="6"/>
      <c r="F180" s="6"/>
      <c r="G180" s="6"/>
    </row>
    <row r="181" spans="3:7" x14ac:dyDescent="0.2">
      <c r="C181" s="6"/>
      <c r="D181" s="6"/>
      <c r="E181" s="6"/>
      <c r="F181" s="6"/>
      <c r="G181" s="6"/>
    </row>
    <row r="182" spans="3:7" x14ac:dyDescent="0.2">
      <c r="C182" s="6"/>
      <c r="D182" s="6"/>
      <c r="E182" s="6"/>
      <c r="F182" s="6"/>
      <c r="G182" s="6"/>
    </row>
    <row r="183" spans="3:7" x14ac:dyDescent="0.2">
      <c r="C183" s="6"/>
      <c r="D183" s="6"/>
      <c r="E183" s="6"/>
      <c r="F183" s="6"/>
      <c r="G183" s="6"/>
    </row>
    <row r="184" spans="3:7" x14ac:dyDescent="0.2">
      <c r="C184" s="6"/>
      <c r="D184" s="6"/>
      <c r="E184" s="6"/>
      <c r="F184" s="6"/>
      <c r="G184" s="6"/>
    </row>
    <row r="185" spans="3:7" x14ac:dyDescent="0.2">
      <c r="C185" s="6"/>
      <c r="D185" s="6"/>
      <c r="E185" s="6"/>
      <c r="F185" s="6"/>
      <c r="G185" s="6"/>
    </row>
    <row r="186" spans="3:7" x14ac:dyDescent="0.2">
      <c r="C186" s="6"/>
      <c r="D186" s="6"/>
      <c r="E186" s="6"/>
      <c r="F186" s="6"/>
      <c r="G186" s="6"/>
    </row>
  </sheetData>
  <mergeCells count="10">
    <mergeCell ref="AA5:AD5"/>
    <mergeCell ref="AA6:AD6"/>
    <mergeCell ref="C6:G6"/>
    <mergeCell ref="I6:M6"/>
    <mergeCell ref="O6:S6"/>
    <mergeCell ref="U6:X6"/>
    <mergeCell ref="O5:S5"/>
    <mergeCell ref="I5:M5"/>
    <mergeCell ref="U5:X5"/>
    <mergeCell ref="C5:G5"/>
  </mergeCells>
  <phoneticPr fontId="5" type="noConversion"/>
  <hyperlinks>
    <hyperlink ref="C90" r:id="rId1" xr:uid="{D8F0E0A2-797A-4BDA-9B27-AA988E37EF31}"/>
  </hyperlinks>
  <pageMargins left="0.7" right="0.7" top="0.75" bottom="0.75" header="0.3" footer="0.3"/>
  <pageSetup paperSize="9" orientation="portrait" verticalDpi="1200" r:id="rId2"/>
  <headerFooter>
    <oddHeader>&amp;L&amp;"Calibri,Regular"&amp;10</oddHeader>
    <evenHeader>&amp;L&amp;"Calibri,Regular"&amp;10</evenHeader>
    <firstHeader>&amp;L&amp;"Calibri,Regular"&amp;10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W 8 Y V x 7 B E 8 S l A A A A 9 g A A A B I A H A B D b 2 5 m a W c v U G F j a 2 F n Z S 5 4 b W w g o h g A K K A U A A A A A A A A A A A A A A A A A A A A A A A A A A A A h Y + x D o I w G I R f h X S n L c i g 5 K c M r p I Y N c a 1 K R U a o Z i 2 W N 7 N w U f y F c Q o 6 u Z 4 d 9 8 l d / f r D f K h b Y K L N F Z 1 O k M R p i i Q W n S l 0 l W G e n c M 5 y h n s O b i x C s Z j L C 2 6 W B V h m r n z i k h 3 n v s Z 7 g z F Y k p j c i h W G 1 F L V s e K m 0 d 1 0 K i T 6 v 8 3 0 I M 9 q 8 x L M Z R t M A J T T A F M p l Q K P 0 F 4 n H v M / 0 x Y d k 3 r j e S O R P u N k A m C e T 9 g T 0 A U E s D B B Q A A g A I A C l v G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b x h X K I p H u A 4 A A A A R A A A A E w A c A E Z v c m 1 1 b G F z L 1 N l Y 3 R p b 2 4 x L m 0 g o h g A K K A U A A A A A A A A A A A A A A A A A A A A A A A A A A A A K 0 5 N L s n M z 1 M I h t C G 1 g B Q S w E C L Q A U A A I A C A A p b x h X H s E T x K U A A A D 2 A A A A E g A A A A A A A A A A A A A A A A A A A A A A Q 2 9 u Z m l n L 1 B h Y 2 t h Z 2 U u e G 1 s U E s B A i 0 A F A A C A A g A K W 8 Y V w / K 6 a u k A A A A 6 Q A A A B M A A A A A A A A A A A A A A A A A 8 Q A A A F t D b 2 5 0 Z W 5 0 X 1 R 5 c G V z X S 5 4 b W x Q S w E C L Q A U A A I A C A A p b x h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p W g o 0 X h M k m n G 4 U H O b A h R A A A A A A C A A A A A A A D Z g A A w A A A A B A A A A D D a D n j p B / r L g E a 6 L T V b f p T A A A A A A S A A A C g A A A A E A A A A D Q j p u a 4 W W F W u n U f H r x h f t h Q A A A A t h i u Z 6 i P m z a a h k r y J 3 8 F 9 r 4 h 7 6 G 4 N o 5 R V C U o f B u Z 9 G K K e 2 X b o F v g s l t s y 7 T 5 y P Q 9 G l O J j L 1 X Z x f d Q 3 w 6 J L T y z r I V E r q Z V Q t V I U D 9 Z Z 2 Y r 1 o U A A A A 0 r 5 9 w I L T 5 k Y v Q Q 5 S Z S H z e R W 5 u e M = < / D a t a M a s h u p > 
</file>

<file path=customXml/item2.xml><?xml version="1.0" encoding="utf-8"?>
<sisl xmlns:xsi="http://www.w3.org/2001/XMLSchema-instance" xmlns:xsd="http://www.w3.org/2001/XMLSchema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D1D0FBC7-F0DB-4BAC-8962-4586E0E6DB6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2C9B9C2-D3B0-4CC8-A540-D2DD472DA28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PYŞ Aylık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Deniz Kahraman</cp:lastModifiedBy>
  <dcterms:created xsi:type="dcterms:W3CDTF">2019-05-17T07:08:20Z</dcterms:created>
  <dcterms:modified xsi:type="dcterms:W3CDTF">2023-08-29T07:20:57Z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ff464a39-2597-45d6-a53a-58cb150c74bd</vt:lpwstr>
  </property>
  <property fmtid="{D5CDD505-2E9C-101B-9397-08002B2CF9AE}" pid="3" name="bjDocumentSecurityLabel">
    <vt:lpwstr>No Marking</vt:lpwstr>
  </property>
  <property fmtid="{D5CDD505-2E9C-101B-9397-08002B2CF9AE}" pid="4" name="bjSaver">
    <vt:lpwstr>XLW9Fxh+GzBDrglUK6WxdppGXGtNSZYu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